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1-22\ГИА\9\СТАТИСТИКА\"/>
    </mc:Choice>
  </mc:AlternateContent>
  <bookViews>
    <workbookView xWindow="0" yWindow="0" windowWidth="21600" windowHeight="9720" tabRatio="700" firstSheet="2" activeTab="2"/>
  </bookViews>
  <sheets>
    <sheet name="английский" sheetId="1" r:id="rId1"/>
    <sheet name="математика" sheetId="9" r:id="rId2"/>
    <sheet name="обществознание" sheetId="5" r:id="rId3"/>
    <sheet name="физика" sheetId="10" r:id="rId4"/>
    <sheet name="химия" sheetId="6" r:id="rId5"/>
    <sheet name="биология" sheetId="11" r:id="rId6"/>
    <sheet name="история" sheetId="12" r:id="rId7"/>
    <sheet name="русский язык" sheetId="3" r:id="rId8"/>
    <sheet name="информатика" sheetId="7" r:id="rId9"/>
    <sheet name="география" sheetId="8" r:id="rId10"/>
    <sheet name="литература" sheetId="13" r:id="rId1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1" i="5" l="1"/>
  <c r="P91" i="5"/>
  <c r="L91" i="5"/>
  <c r="J91" i="5"/>
  <c r="H91" i="5"/>
  <c r="F91" i="5"/>
  <c r="D91" i="5"/>
  <c r="M91" i="5"/>
  <c r="N105" i="5"/>
  <c r="K105" i="5"/>
  <c r="I105" i="5"/>
  <c r="G105" i="5"/>
  <c r="E105" i="5"/>
  <c r="B105" i="5"/>
  <c r="C104" i="5"/>
  <c r="O104" i="5" s="1"/>
  <c r="C103" i="5"/>
  <c r="P103" i="5" s="1"/>
  <c r="M102" i="5"/>
  <c r="F102" i="5"/>
  <c r="C102" i="5"/>
  <c r="L102" i="5" s="1"/>
  <c r="C101" i="5"/>
  <c r="M101" i="5" s="1"/>
  <c r="C100" i="5"/>
  <c r="O100" i="5" s="1"/>
  <c r="O99" i="5"/>
  <c r="M99" i="5"/>
  <c r="L99" i="5"/>
  <c r="H99" i="5"/>
  <c r="F99" i="5"/>
  <c r="D99" i="5"/>
  <c r="C99" i="5"/>
  <c r="P99" i="5" s="1"/>
  <c r="M98" i="5"/>
  <c r="C98" i="5"/>
  <c r="L98" i="5" s="1"/>
  <c r="O97" i="5"/>
  <c r="L97" i="5"/>
  <c r="H97" i="5"/>
  <c r="D97" i="5"/>
  <c r="C97" i="5"/>
  <c r="M97" i="5" s="1"/>
  <c r="N90" i="5"/>
  <c r="N91" i="5" s="1"/>
  <c r="K90" i="5"/>
  <c r="I90" i="5"/>
  <c r="G90" i="5"/>
  <c r="E90" i="5"/>
  <c r="B90" i="5"/>
  <c r="C88" i="5"/>
  <c r="P88" i="5" s="1"/>
  <c r="C86" i="5"/>
  <c r="M86" i="5" s="1"/>
  <c r="C85" i="5"/>
  <c r="O85" i="5" s="1"/>
  <c r="C83" i="5"/>
  <c r="L83" i="5" s="1"/>
  <c r="M90" i="7"/>
  <c r="N90" i="7"/>
  <c r="O90" i="7"/>
  <c r="P90" i="7"/>
  <c r="L90" i="7"/>
  <c r="J90" i="7"/>
  <c r="H90" i="7"/>
  <c r="F90" i="7"/>
  <c r="D90" i="7"/>
  <c r="N105" i="7"/>
  <c r="K105" i="7"/>
  <c r="I105" i="7"/>
  <c r="G105" i="7"/>
  <c r="E105" i="7"/>
  <c r="B105" i="7"/>
  <c r="C104" i="7"/>
  <c r="O104" i="7" s="1"/>
  <c r="O103" i="7"/>
  <c r="M103" i="7"/>
  <c r="L103" i="7"/>
  <c r="H103" i="7"/>
  <c r="F103" i="7"/>
  <c r="D103" i="7"/>
  <c r="C103" i="7"/>
  <c r="P103" i="7" s="1"/>
  <c r="O102" i="7"/>
  <c r="H102" i="7"/>
  <c r="C102" i="7"/>
  <c r="L102" i="7" s="1"/>
  <c r="C101" i="7"/>
  <c r="M101" i="7" s="1"/>
  <c r="L100" i="7"/>
  <c r="D100" i="7"/>
  <c r="C100" i="7"/>
  <c r="O100" i="7" s="1"/>
  <c r="O99" i="7"/>
  <c r="M99" i="7"/>
  <c r="L99" i="7"/>
  <c r="H99" i="7"/>
  <c r="F99" i="7"/>
  <c r="D99" i="7"/>
  <c r="C99" i="7"/>
  <c r="P99" i="7" s="1"/>
  <c r="C98" i="7"/>
  <c r="L98" i="7" s="1"/>
  <c r="C97" i="7"/>
  <c r="M97" i="7" s="1"/>
  <c r="N89" i="7"/>
  <c r="K89" i="7"/>
  <c r="I89" i="7"/>
  <c r="G89" i="7"/>
  <c r="E89" i="7"/>
  <c r="B89" i="7"/>
  <c r="C88" i="7"/>
  <c r="O88" i="7" s="1"/>
  <c r="H87" i="7"/>
  <c r="C87" i="7"/>
  <c r="P87" i="7" s="1"/>
  <c r="C86" i="7"/>
  <c r="L86" i="7" s="1"/>
  <c r="C85" i="7"/>
  <c r="M85" i="7" s="1"/>
  <c r="M84" i="7"/>
  <c r="C84" i="7"/>
  <c r="O84" i="7" s="1"/>
  <c r="C83" i="7"/>
  <c r="P83" i="7" s="1"/>
  <c r="C82" i="7"/>
  <c r="L82" i="7" s="1"/>
  <c r="O103" i="5" l="1"/>
  <c r="F103" i="5"/>
  <c r="H103" i="5"/>
  <c r="L103" i="5"/>
  <c r="D103" i="5"/>
  <c r="M103" i="5"/>
  <c r="L101" i="5"/>
  <c r="H101" i="5"/>
  <c r="O101" i="5"/>
  <c r="D101" i="5"/>
  <c r="F98" i="5"/>
  <c r="M83" i="5"/>
  <c r="D88" i="5"/>
  <c r="M88" i="5"/>
  <c r="H86" i="5"/>
  <c r="D86" i="5"/>
  <c r="L88" i="5"/>
  <c r="L86" i="5"/>
  <c r="F88" i="5"/>
  <c r="O88" i="5"/>
  <c r="O86" i="5"/>
  <c r="H88" i="5"/>
  <c r="F83" i="5"/>
  <c r="J104" i="5"/>
  <c r="J97" i="5"/>
  <c r="P97" i="5"/>
  <c r="H98" i="5"/>
  <c r="O98" i="5"/>
  <c r="D100" i="5"/>
  <c r="L100" i="5"/>
  <c r="J101" i="5"/>
  <c r="P101" i="5"/>
  <c r="H102" i="5"/>
  <c r="O102" i="5"/>
  <c r="D104" i="5"/>
  <c r="L104" i="5"/>
  <c r="J98" i="5"/>
  <c r="M100" i="5"/>
  <c r="J102" i="5"/>
  <c r="P102" i="5"/>
  <c r="F104" i="5"/>
  <c r="M104" i="5"/>
  <c r="C105" i="5"/>
  <c r="P105" i="5" s="1"/>
  <c r="J100" i="5"/>
  <c r="P100" i="5"/>
  <c r="P104" i="5"/>
  <c r="P98" i="5"/>
  <c r="F100" i="5"/>
  <c r="F97" i="5"/>
  <c r="D98" i="5"/>
  <c r="J99" i="5"/>
  <c r="H100" i="5"/>
  <c r="F101" i="5"/>
  <c r="D102" i="5"/>
  <c r="J103" i="5"/>
  <c r="H104" i="5"/>
  <c r="J85" i="5"/>
  <c r="H83" i="5"/>
  <c r="O83" i="5"/>
  <c r="D85" i="5"/>
  <c r="L85" i="5"/>
  <c r="J86" i="5"/>
  <c r="P86" i="5"/>
  <c r="M85" i="5"/>
  <c r="C90" i="5"/>
  <c r="J90" i="5" s="1"/>
  <c r="P85" i="5"/>
  <c r="J83" i="5"/>
  <c r="P83" i="5"/>
  <c r="F85" i="5"/>
  <c r="D83" i="5"/>
  <c r="H85" i="5"/>
  <c r="F86" i="5"/>
  <c r="J88" i="5"/>
  <c r="L104" i="7"/>
  <c r="D104" i="7"/>
  <c r="M98" i="7"/>
  <c r="O98" i="7"/>
  <c r="F98" i="7"/>
  <c r="H98" i="7"/>
  <c r="M83" i="7"/>
  <c r="H83" i="7"/>
  <c r="D87" i="7"/>
  <c r="M88" i="7"/>
  <c r="O82" i="7"/>
  <c r="O86" i="7"/>
  <c r="M87" i="7"/>
  <c r="D83" i="7"/>
  <c r="F84" i="7"/>
  <c r="H82" i="7"/>
  <c r="F83" i="7"/>
  <c r="O83" i="7"/>
  <c r="L84" i="7"/>
  <c r="H86" i="7"/>
  <c r="F87" i="7"/>
  <c r="O87" i="7"/>
  <c r="L88" i="7"/>
  <c r="L83" i="7"/>
  <c r="D84" i="7"/>
  <c r="L87" i="7"/>
  <c r="D88" i="7"/>
  <c r="F88" i="7"/>
  <c r="P97" i="7"/>
  <c r="P101" i="7"/>
  <c r="H97" i="7"/>
  <c r="O97" i="7"/>
  <c r="J100" i="7"/>
  <c r="P100" i="7"/>
  <c r="H101" i="7"/>
  <c r="O101" i="7"/>
  <c r="F102" i="7"/>
  <c r="M102" i="7"/>
  <c r="J104" i="7"/>
  <c r="P104" i="7"/>
  <c r="J101" i="7"/>
  <c r="L97" i="7"/>
  <c r="J98" i="7"/>
  <c r="M100" i="7"/>
  <c r="D101" i="7"/>
  <c r="L101" i="7"/>
  <c r="J102" i="7"/>
  <c r="P102" i="7"/>
  <c r="F104" i="7"/>
  <c r="M104" i="7"/>
  <c r="C105" i="7"/>
  <c r="L105" i="7" s="1"/>
  <c r="J97" i="7"/>
  <c r="D97" i="7"/>
  <c r="P98" i="7"/>
  <c r="F100" i="7"/>
  <c r="F97" i="7"/>
  <c r="D98" i="7"/>
  <c r="J99" i="7"/>
  <c r="H100" i="7"/>
  <c r="F101" i="7"/>
  <c r="D102" i="7"/>
  <c r="J103" i="7"/>
  <c r="H104" i="7"/>
  <c r="J85" i="7"/>
  <c r="P85" i="7"/>
  <c r="F82" i="7"/>
  <c r="M82" i="7"/>
  <c r="J84" i="7"/>
  <c r="P84" i="7"/>
  <c r="H85" i="7"/>
  <c r="O85" i="7"/>
  <c r="F86" i="7"/>
  <c r="M86" i="7"/>
  <c r="J88" i="7"/>
  <c r="P88" i="7"/>
  <c r="J82" i="7"/>
  <c r="P82" i="7"/>
  <c r="D85" i="7"/>
  <c r="L85" i="7"/>
  <c r="J86" i="7"/>
  <c r="P86" i="7"/>
  <c r="C89" i="7"/>
  <c r="L89" i="7" s="1"/>
  <c r="D82" i="7"/>
  <c r="J83" i="7"/>
  <c r="H84" i="7"/>
  <c r="F85" i="7"/>
  <c r="D86" i="7"/>
  <c r="J87" i="7"/>
  <c r="H88" i="7"/>
  <c r="N80" i="8"/>
  <c r="K80" i="8"/>
  <c r="I80" i="8"/>
  <c r="G80" i="8"/>
  <c r="E80" i="8"/>
  <c r="B80" i="8"/>
  <c r="C79" i="8"/>
  <c r="O79" i="8" s="1"/>
  <c r="O78" i="8"/>
  <c r="M78" i="8"/>
  <c r="L78" i="8"/>
  <c r="H78" i="8"/>
  <c r="F78" i="8"/>
  <c r="D78" i="8"/>
  <c r="C78" i="8"/>
  <c r="P78" i="8" s="1"/>
  <c r="M77" i="8"/>
  <c r="F77" i="8"/>
  <c r="C77" i="8"/>
  <c r="L77" i="8" s="1"/>
  <c r="O76" i="8"/>
  <c r="L76" i="8"/>
  <c r="H76" i="8"/>
  <c r="D76" i="8"/>
  <c r="C76" i="8"/>
  <c r="M76" i="8" s="1"/>
  <c r="C75" i="8"/>
  <c r="O75" i="8" s="1"/>
  <c r="C74" i="8"/>
  <c r="P74" i="8" s="1"/>
  <c r="M73" i="8"/>
  <c r="F73" i="8"/>
  <c r="C73" i="8"/>
  <c r="L73" i="8" s="1"/>
  <c r="O72" i="8"/>
  <c r="L72" i="8"/>
  <c r="H72" i="8"/>
  <c r="D72" i="8"/>
  <c r="C72" i="8"/>
  <c r="M72" i="8" s="1"/>
  <c r="N64" i="8"/>
  <c r="K64" i="8"/>
  <c r="I64" i="8"/>
  <c r="G64" i="8"/>
  <c r="E64" i="8"/>
  <c r="B64" i="8"/>
  <c r="C58" i="8"/>
  <c r="P58" i="8" s="1"/>
  <c r="C119" i="11"/>
  <c r="D119" i="11" s="1"/>
  <c r="P137" i="11"/>
  <c r="L137" i="11"/>
  <c r="J137" i="11"/>
  <c r="H137" i="11"/>
  <c r="F137" i="11"/>
  <c r="D137" i="11"/>
  <c r="N136" i="11"/>
  <c r="K136" i="11"/>
  <c r="I136" i="11"/>
  <c r="G136" i="11"/>
  <c r="E136" i="11"/>
  <c r="B136" i="11"/>
  <c r="O135" i="11"/>
  <c r="L135" i="11"/>
  <c r="H135" i="11"/>
  <c r="F135" i="11"/>
  <c r="D135" i="11"/>
  <c r="C135" i="11"/>
  <c r="P135" i="11" s="1"/>
  <c r="C134" i="11"/>
  <c r="M134" i="11" s="1"/>
  <c r="O133" i="11"/>
  <c r="L133" i="11"/>
  <c r="H133" i="11"/>
  <c r="D133" i="11"/>
  <c r="C133" i="11"/>
  <c r="M133" i="11" s="1"/>
  <c r="C132" i="11"/>
  <c r="O132" i="11" s="1"/>
  <c r="P131" i="11"/>
  <c r="L131" i="11"/>
  <c r="H131" i="11"/>
  <c r="D131" i="11"/>
  <c r="C131" i="11"/>
  <c r="O131" i="11" s="1"/>
  <c r="P130" i="11"/>
  <c r="L130" i="11"/>
  <c r="H130" i="11"/>
  <c r="D130" i="11"/>
  <c r="C130" i="11"/>
  <c r="O130" i="11" s="1"/>
  <c r="M129" i="11"/>
  <c r="F129" i="11"/>
  <c r="C129" i="11"/>
  <c r="J129" i="11" s="1"/>
  <c r="O128" i="11"/>
  <c r="F128" i="11"/>
  <c r="C128" i="11"/>
  <c r="J128" i="11" s="1"/>
  <c r="P122" i="11"/>
  <c r="L122" i="11"/>
  <c r="J122" i="11"/>
  <c r="H122" i="11"/>
  <c r="F122" i="11"/>
  <c r="D122" i="11"/>
  <c r="N121" i="11"/>
  <c r="K121" i="11"/>
  <c r="I121" i="11"/>
  <c r="G121" i="11"/>
  <c r="E121" i="11"/>
  <c r="B121" i="11"/>
  <c r="C117" i="11"/>
  <c r="J117" i="11" s="1"/>
  <c r="F105" i="5" l="1"/>
  <c r="L105" i="5"/>
  <c r="M90" i="5"/>
  <c r="L90" i="5"/>
  <c r="F90" i="5"/>
  <c r="P90" i="5"/>
  <c r="D105" i="5"/>
  <c r="O105" i="5"/>
  <c r="M105" i="5"/>
  <c r="J105" i="5"/>
  <c r="H105" i="5"/>
  <c r="D90" i="5"/>
  <c r="O90" i="5"/>
  <c r="H90" i="5"/>
  <c r="M105" i="7"/>
  <c r="P105" i="7"/>
  <c r="D105" i="7"/>
  <c r="O105" i="7"/>
  <c r="J105" i="7"/>
  <c r="F105" i="7"/>
  <c r="H105" i="7"/>
  <c r="M89" i="7"/>
  <c r="P89" i="7"/>
  <c r="D89" i="7"/>
  <c r="O89" i="7"/>
  <c r="J89" i="7"/>
  <c r="F89" i="7"/>
  <c r="H89" i="7"/>
  <c r="O74" i="8"/>
  <c r="F74" i="8"/>
  <c r="H74" i="8"/>
  <c r="L74" i="8"/>
  <c r="D74" i="8"/>
  <c r="M74" i="8"/>
  <c r="D58" i="8"/>
  <c r="F58" i="8"/>
  <c r="L58" i="8"/>
  <c r="M58" i="8"/>
  <c r="J75" i="8"/>
  <c r="P75" i="8"/>
  <c r="J79" i="8"/>
  <c r="P79" i="8"/>
  <c r="J72" i="8"/>
  <c r="P72" i="8"/>
  <c r="H73" i="8"/>
  <c r="O73" i="8"/>
  <c r="D75" i="8"/>
  <c r="L75" i="8"/>
  <c r="J76" i="8"/>
  <c r="P76" i="8"/>
  <c r="H77" i="8"/>
  <c r="O77" i="8"/>
  <c r="D79" i="8"/>
  <c r="L79" i="8"/>
  <c r="J73" i="8"/>
  <c r="P73" i="8"/>
  <c r="F75" i="8"/>
  <c r="M75" i="8"/>
  <c r="J77" i="8"/>
  <c r="P77" i="8"/>
  <c r="F79" i="8"/>
  <c r="M79" i="8"/>
  <c r="C80" i="8"/>
  <c r="J80" i="8" s="1"/>
  <c r="F72" i="8"/>
  <c r="D73" i="8"/>
  <c r="J74" i="8"/>
  <c r="H75" i="8"/>
  <c r="F76" i="8"/>
  <c r="D77" i="8"/>
  <c r="J78" i="8"/>
  <c r="H79" i="8"/>
  <c r="H58" i="8"/>
  <c r="O58" i="8"/>
  <c r="C64" i="8"/>
  <c r="P64" i="8" s="1"/>
  <c r="J58" i="8"/>
  <c r="P119" i="11"/>
  <c r="M119" i="11"/>
  <c r="J119" i="11"/>
  <c r="F119" i="11"/>
  <c r="O119" i="11"/>
  <c r="H119" i="11"/>
  <c r="L119" i="11"/>
  <c r="D132" i="11"/>
  <c r="H132" i="11"/>
  <c r="L132" i="11"/>
  <c r="P132" i="11"/>
  <c r="P117" i="11"/>
  <c r="F117" i="11"/>
  <c r="D117" i="11"/>
  <c r="O117" i="11"/>
  <c r="H117" i="11"/>
  <c r="L117" i="11"/>
  <c r="P129" i="11"/>
  <c r="D128" i="11"/>
  <c r="L128" i="11"/>
  <c r="D129" i="11"/>
  <c r="L129" i="11"/>
  <c r="J130" i="11"/>
  <c r="J131" i="11"/>
  <c r="J132" i="11"/>
  <c r="J133" i="11"/>
  <c r="P133" i="11"/>
  <c r="H134" i="11"/>
  <c r="O134" i="11"/>
  <c r="M135" i="11"/>
  <c r="C136" i="11"/>
  <c r="J134" i="11"/>
  <c r="P134" i="11"/>
  <c r="H128" i="11"/>
  <c r="P128" i="11"/>
  <c r="H129" i="11"/>
  <c r="O129" i="11"/>
  <c r="F130" i="11"/>
  <c r="F131" i="11"/>
  <c r="F132" i="11"/>
  <c r="F133" i="11"/>
  <c r="D134" i="11"/>
  <c r="L134" i="11"/>
  <c r="J135" i="11"/>
  <c r="F134" i="11"/>
  <c r="C121" i="11"/>
  <c r="M121" i="11" s="1"/>
  <c r="D105" i="3"/>
  <c r="F105" i="3"/>
  <c r="H105" i="3"/>
  <c r="J105" i="3"/>
  <c r="L105" i="3"/>
  <c r="F80" i="8" l="1"/>
  <c r="P80" i="8"/>
  <c r="D80" i="8"/>
  <c r="O80" i="8"/>
  <c r="L80" i="8"/>
  <c r="M80" i="8"/>
  <c r="H80" i="8"/>
  <c r="F64" i="8"/>
  <c r="M64" i="8"/>
  <c r="D64" i="8"/>
  <c r="O64" i="8"/>
  <c r="L64" i="8"/>
  <c r="J64" i="8"/>
  <c r="H64" i="8"/>
  <c r="J136" i="11"/>
  <c r="F136" i="11"/>
  <c r="P136" i="11"/>
  <c r="L136" i="11"/>
  <c r="H136" i="11"/>
  <c r="D136" i="11"/>
  <c r="O136" i="11"/>
  <c r="M136" i="11"/>
  <c r="P121" i="11"/>
  <c r="L121" i="11"/>
  <c r="H121" i="11"/>
  <c r="D121" i="11"/>
  <c r="O121" i="11"/>
  <c r="J121" i="11"/>
  <c r="F121" i="11"/>
  <c r="M58" i="3"/>
  <c r="M89" i="3"/>
  <c r="N104" i="3"/>
  <c r="K104" i="3"/>
  <c r="I104" i="3"/>
  <c r="G104" i="3"/>
  <c r="E104" i="3"/>
  <c r="B104" i="3"/>
  <c r="C103" i="3"/>
  <c r="O103" i="3" s="1"/>
  <c r="C102" i="3"/>
  <c r="P102" i="3" s="1"/>
  <c r="O101" i="3"/>
  <c r="M101" i="3"/>
  <c r="H101" i="3"/>
  <c r="F101" i="3"/>
  <c r="C101" i="3"/>
  <c r="L101" i="3" s="1"/>
  <c r="O100" i="3"/>
  <c r="H100" i="3"/>
  <c r="C100" i="3"/>
  <c r="M100" i="3" s="1"/>
  <c r="C99" i="3"/>
  <c r="O99" i="3" s="1"/>
  <c r="C98" i="3"/>
  <c r="P98" i="3" s="1"/>
  <c r="O97" i="3"/>
  <c r="M97" i="3"/>
  <c r="H97" i="3"/>
  <c r="F97" i="3"/>
  <c r="C97" i="3"/>
  <c r="L97" i="3" s="1"/>
  <c r="O96" i="3"/>
  <c r="H96" i="3"/>
  <c r="C96" i="3"/>
  <c r="M96" i="3" s="1"/>
  <c r="N89" i="3"/>
  <c r="K89" i="3"/>
  <c r="I89" i="3"/>
  <c r="G89" i="3"/>
  <c r="E89" i="3"/>
  <c r="B89" i="3"/>
  <c r="C88" i="3"/>
  <c r="M88" i="3" s="1"/>
  <c r="C87" i="3"/>
  <c r="O87" i="3" s="1"/>
  <c r="C83" i="3"/>
  <c r="O83" i="3" s="1"/>
  <c r="D102" i="3" l="1"/>
  <c r="M102" i="3"/>
  <c r="F102" i="3"/>
  <c r="O102" i="3"/>
  <c r="H102" i="3"/>
  <c r="L102" i="3"/>
  <c r="D98" i="3"/>
  <c r="M98" i="3"/>
  <c r="F98" i="3"/>
  <c r="O98" i="3"/>
  <c r="H98" i="3"/>
  <c r="L98" i="3"/>
  <c r="H88" i="3"/>
  <c r="O88" i="3"/>
  <c r="C89" i="3"/>
  <c r="F89" i="3" s="1"/>
  <c r="J99" i="3"/>
  <c r="P99" i="3"/>
  <c r="J103" i="3"/>
  <c r="P103" i="3"/>
  <c r="J96" i="3"/>
  <c r="P96" i="3"/>
  <c r="D99" i="3"/>
  <c r="L99" i="3"/>
  <c r="J100" i="3"/>
  <c r="P100" i="3"/>
  <c r="D103" i="3"/>
  <c r="L103" i="3"/>
  <c r="D96" i="3"/>
  <c r="L96" i="3"/>
  <c r="J97" i="3"/>
  <c r="P97" i="3"/>
  <c r="F99" i="3"/>
  <c r="M99" i="3"/>
  <c r="D100" i="3"/>
  <c r="L100" i="3"/>
  <c r="J101" i="3"/>
  <c r="P101" i="3"/>
  <c r="F103" i="3"/>
  <c r="M103" i="3"/>
  <c r="C104" i="3"/>
  <c r="F104" i="3" s="1"/>
  <c r="F96" i="3"/>
  <c r="D97" i="3"/>
  <c r="J98" i="3"/>
  <c r="H99" i="3"/>
  <c r="F100" i="3"/>
  <c r="D101" i="3"/>
  <c r="J102" i="3"/>
  <c r="H103" i="3"/>
  <c r="J83" i="3"/>
  <c r="P83" i="3"/>
  <c r="J87" i="3"/>
  <c r="P87" i="3"/>
  <c r="D83" i="3"/>
  <c r="L83" i="3"/>
  <c r="D87" i="3"/>
  <c r="L87" i="3"/>
  <c r="J88" i="3"/>
  <c r="P88" i="3"/>
  <c r="F83" i="3"/>
  <c r="M83" i="3"/>
  <c r="F87" i="3"/>
  <c r="M87" i="3"/>
  <c r="D88" i="3"/>
  <c r="L88" i="3"/>
  <c r="H83" i="3"/>
  <c r="H87" i="3"/>
  <c r="F88" i="3"/>
  <c r="J93" i="9"/>
  <c r="L93" i="9"/>
  <c r="H93" i="9"/>
  <c r="F93" i="9"/>
  <c r="C93" i="9"/>
  <c r="D93" i="9" s="1"/>
  <c r="N109" i="9"/>
  <c r="K109" i="9"/>
  <c r="I109" i="9"/>
  <c r="G109" i="9"/>
  <c r="E109" i="9"/>
  <c r="B109" i="9"/>
  <c r="L108" i="9"/>
  <c r="C108" i="9"/>
  <c r="O108" i="9" s="1"/>
  <c r="C107" i="9"/>
  <c r="P107" i="9" s="1"/>
  <c r="H106" i="9"/>
  <c r="F106" i="9"/>
  <c r="C106" i="9"/>
  <c r="L106" i="9" s="1"/>
  <c r="C105" i="9"/>
  <c r="M105" i="9" s="1"/>
  <c r="C104" i="9"/>
  <c r="O104" i="9" s="1"/>
  <c r="M103" i="9"/>
  <c r="F103" i="9"/>
  <c r="D103" i="9"/>
  <c r="C103" i="9"/>
  <c r="P103" i="9" s="1"/>
  <c r="C102" i="9"/>
  <c r="L102" i="9" s="1"/>
  <c r="C101" i="9"/>
  <c r="M101" i="9" s="1"/>
  <c r="N92" i="9"/>
  <c r="K92" i="9"/>
  <c r="I92" i="9"/>
  <c r="G92" i="9"/>
  <c r="E92" i="9"/>
  <c r="B92" i="9"/>
  <c r="C91" i="9"/>
  <c r="O91" i="9" s="1"/>
  <c r="C90" i="9"/>
  <c r="P90" i="9" s="1"/>
  <c r="C89" i="9"/>
  <c r="P89" i="9" s="1"/>
  <c r="C88" i="9"/>
  <c r="P88" i="9" s="1"/>
  <c r="C87" i="9"/>
  <c r="L87" i="9" s="1"/>
  <c r="C86" i="9"/>
  <c r="M86" i="9" s="1"/>
  <c r="C85" i="9"/>
  <c r="P85" i="9" s="1"/>
  <c r="C84" i="9"/>
  <c r="H84" i="9" s="1"/>
  <c r="M104" i="3" l="1"/>
  <c r="L104" i="3"/>
  <c r="H89" i="3"/>
  <c r="P89" i="3"/>
  <c r="D89" i="3"/>
  <c r="O89" i="3"/>
  <c r="J89" i="3"/>
  <c r="L89" i="3"/>
  <c r="D104" i="3"/>
  <c r="O104" i="3"/>
  <c r="H104" i="3"/>
  <c r="P104" i="3"/>
  <c r="J104" i="3"/>
  <c r="D108" i="9"/>
  <c r="M107" i="9"/>
  <c r="O107" i="9"/>
  <c r="D107" i="9"/>
  <c r="F107" i="9"/>
  <c r="H107" i="9"/>
  <c r="L107" i="9"/>
  <c r="M106" i="9"/>
  <c r="O106" i="9"/>
  <c r="L104" i="9"/>
  <c r="D104" i="9"/>
  <c r="O103" i="9"/>
  <c r="H103" i="9"/>
  <c r="L103" i="9"/>
  <c r="H102" i="9"/>
  <c r="M102" i="9"/>
  <c r="O102" i="9"/>
  <c r="F102" i="9"/>
  <c r="P101" i="9"/>
  <c r="J105" i="9"/>
  <c r="H101" i="9"/>
  <c r="O101" i="9"/>
  <c r="J104" i="9"/>
  <c r="P104" i="9"/>
  <c r="H105" i="9"/>
  <c r="O105" i="9"/>
  <c r="J108" i="9"/>
  <c r="P108" i="9"/>
  <c r="J101" i="9"/>
  <c r="P105" i="9"/>
  <c r="J102" i="9"/>
  <c r="F104" i="9"/>
  <c r="D105" i="9"/>
  <c r="L105" i="9"/>
  <c r="J106" i="9"/>
  <c r="P106" i="9"/>
  <c r="F108" i="9"/>
  <c r="M108" i="9"/>
  <c r="C109" i="9"/>
  <c r="L109" i="9" s="1"/>
  <c r="D101" i="9"/>
  <c r="L101" i="9"/>
  <c r="P102" i="9"/>
  <c r="M104" i="9"/>
  <c r="F101" i="9"/>
  <c r="D102" i="9"/>
  <c r="J103" i="9"/>
  <c r="H104" i="9"/>
  <c r="F105" i="9"/>
  <c r="D106" i="9"/>
  <c r="J107" i="9"/>
  <c r="H108" i="9"/>
  <c r="H86" i="9"/>
  <c r="D88" i="9"/>
  <c r="F84" i="9"/>
  <c r="D84" i="9"/>
  <c r="M84" i="9"/>
  <c r="O86" i="9"/>
  <c r="F88" i="9"/>
  <c r="L88" i="9"/>
  <c r="M87" i="9"/>
  <c r="L91" i="9"/>
  <c r="M91" i="9"/>
  <c r="F87" i="9"/>
  <c r="M88" i="9"/>
  <c r="D91" i="9"/>
  <c r="O87" i="9"/>
  <c r="C92" i="9"/>
  <c r="J92" i="9" s="1"/>
  <c r="L84" i="9"/>
  <c r="H87" i="9"/>
  <c r="F91" i="9"/>
  <c r="J85" i="9"/>
  <c r="D85" i="9"/>
  <c r="L85" i="9"/>
  <c r="J86" i="9"/>
  <c r="P86" i="9"/>
  <c r="D89" i="9"/>
  <c r="O84" i="9"/>
  <c r="F85" i="9"/>
  <c r="M85" i="9"/>
  <c r="D86" i="9"/>
  <c r="L86" i="9"/>
  <c r="J87" i="9"/>
  <c r="P87" i="9"/>
  <c r="H88" i="9"/>
  <c r="O88" i="9"/>
  <c r="F89" i="9"/>
  <c r="M89" i="9"/>
  <c r="D90" i="9"/>
  <c r="L90" i="9"/>
  <c r="J91" i="9"/>
  <c r="P91" i="9"/>
  <c r="L89" i="9"/>
  <c r="J84" i="9"/>
  <c r="P84" i="9"/>
  <c r="H85" i="9"/>
  <c r="O85" i="9"/>
  <c r="F86" i="9"/>
  <c r="D87" i="9"/>
  <c r="J88" i="9"/>
  <c r="H89" i="9"/>
  <c r="O89" i="9"/>
  <c r="F90" i="9"/>
  <c r="M90" i="9"/>
  <c r="J89" i="9"/>
  <c r="H90" i="9"/>
  <c r="O90" i="9"/>
  <c r="J90" i="9"/>
  <c r="H91" i="9"/>
  <c r="C8" i="8"/>
  <c r="C29" i="13"/>
  <c r="P109" i="9" l="1"/>
  <c r="M109" i="9"/>
  <c r="D109" i="9"/>
  <c r="O109" i="9"/>
  <c r="J109" i="9"/>
  <c r="F109" i="9"/>
  <c r="H109" i="9"/>
  <c r="L92" i="9"/>
  <c r="D92" i="9"/>
  <c r="F92" i="9"/>
  <c r="P92" i="9"/>
  <c r="O92" i="9"/>
  <c r="H92" i="9"/>
  <c r="M92" i="9"/>
  <c r="C69" i="9"/>
  <c r="C70" i="9"/>
  <c r="C71" i="9"/>
  <c r="C72" i="9"/>
  <c r="C73" i="9"/>
  <c r="C74" i="9"/>
  <c r="C75" i="9"/>
  <c r="M44" i="13"/>
  <c r="M14" i="12"/>
  <c r="C14" i="12"/>
  <c r="M14" i="8"/>
  <c r="P43" i="7"/>
  <c r="O43" i="7"/>
  <c r="L43" i="7"/>
  <c r="J43" i="7"/>
  <c r="H43" i="7"/>
  <c r="F43" i="7"/>
  <c r="C43" i="7"/>
  <c r="D43" i="7" s="1"/>
  <c r="M45" i="5"/>
  <c r="C14" i="1"/>
  <c r="M14" i="1" s="1"/>
  <c r="C13" i="1"/>
  <c r="O75" i="11"/>
  <c r="M75" i="11"/>
  <c r="C74" i="11"/>
  <c r="C75" i="11"/>
  <c r="C47" i="6"/>
  <c r="M47" i="6"/>
  <c r="M14" i="10"/>
  <c r="C44" i="9"/>
  <c r="M42" i="3"/>
  <c r="M43" i="3"/>
  <c r="C43" i="3"/>
  <c r="M43" i="7" l="1"/>
  <c r="C36" i="9"/>
  <c r="N14" i="9" l="1"/>
  <c r="M14" i="9"/>
  <c r="H14" i="9"/>
  <c r="I14" i="9"/>
  <c r="J14" i="9"/>
  <c r="K14" i="9"/>
  <c r="L14" i="9" s="1"/>
  <c r="P14" i="9"/>
  <c r="F14" i="9"/>
  <c r="M44" i="9"/>
  <c r="O74" i="6"/>
  <c r="L74" i="6"/>
  <c r="O14" i="9" l="1"/>
  <c r="M75" i="13"/>
  <c r="M55" i="13"/>
  <c r="M56" i="13"/>
  <c r="M57" i="13"/>
  <c r="M58" i="13"/>
  <c r="M59" i="13"/>
  <c r="M43" i="13"/>
  <c r="M29" i="13"/>
  <c r="M28" i="13"/>
  <c r="M9" i="13"/>
  <c r="M10" i="13"/>
  <c r="M11" i="13"/>
  <c r="M12" i="13"/>
  <c r="M13" i="13"/>
  <c r="M48" i="8"/>
  <c r="M30" i="8"/>
  <c r="M31" i="8"/>
  <c r="M13" i="8"/>
  <c r="M73" i="7"/>
  <c r="M57" i="7"/>
  <c r="M42" i="7"/>
  <c r="M27" i="7"/>
  <c r="M13" i="7"/>
  <c r="M55" i="3"/>
  <c r="M56" i="3"/>
  <c r="M57" i="3"/>
  <c r="M27" i="3"/>
  <c r="M9" i="3"/>
  <c r="M10" i="3"/>
  <c r="M11" i="3"/>
  <c r="M12" i="3"/>
  <c r="M13" i="3"/>
  <c r="M47" i="12"/>
  <c r="M26" i="12"/>
  <c r="M27" i="12"/>
  <c r="M28" i="12"/>
  <c r="M29" i="12"/>
  <c r="M30" i="12"/>
  <c r="M13" i="12"/>
  <c r="M106" i="11"/>
  <c r="M90" i="11"/>
  <c r="M74" i="11"/>
  <c r="M57" i="11"/>
  <c r="M58" i="11"/>
  <c r="M43" i="11"/>
  <c r="M28" i="11"/>
  <c r="M9" i="11"/>
  <c r="M10" i="11"/>
  <c r="M11" i="11"/>
  <c r="M12" i="11"/>
  <c r="M13" i="11"/>
  <c r="C74" i="6"/>
  <c r="C80" i="6" s="1"/>
  <c r="M80" i="6" s="1"/>
  <c r="M63" i="6"/>
  <c r="M46" i="6"/>
  <c r="M30" i="6"/>
  <c r="M10" i="6"/>
  <c r="M11" i="6"/>
  <c r="M12" i="6"/>
  <c r="M13" i="6"/>
  <c r="M51" i="10"/>
  <c r="M52" i="10"/>
  <c r="M33" i="10"/>
  <c r="M12" i="10"/>
  <c r="M13" i="10"/>
  <c r="M75" i="5"/>
  <c r="M58" i="5"/>
  <c r="M59" i="5"/>
  <c r="M44" i="5"/>
  <c r="M28" i="5"/>
  <c r="M9" i="5"/>
  <c r="M10" i="5"/>
  <c r="M11" i="5"/>
  <c r="M12" i="5"/>
  <c r="M13" i="5"/>
  <c r="M43" i="9"/>
  <c r="M28" i="9"/>
  <c r="M9" i="9"/>
  <c r="M10" i="9"/>
  <c r="M11" i="9"/>
  <c r="M12" i="9"/>
  <c r="M13" i="9"/>
  <c r="M45" i="1"/>
  <c r="M29" i="1"/>
  <c r="M13" i="1"/>
  <c r="M6" i="1" l="1"/>
  <c r="C37" i="9" l="1"/>
  <c r="C68" i="9" l="1"/>
  <c r="C38" i="9" l="1"/>
  <c r="C39" i="9"/>
  <c r="C40" i="9"/>
  <c r="C41" i="9"/>
  <c r="C42" i="9"/>
  <c r="C35" i="9"/>
  <c r="C25" i="9"/>
  <c r="C26" i="9"/>
  <c r="C27" i="9"/>
  <c r="C20" i="9"/>
  <c r="C21" i="9"/>
  <c r="C22" i="9"/>
  <c r="C23" i="9"/>
  <c r="C24" i="9"/>
  <c r="P72" i="9"/>
  <c r="O72" i="9"/>
  <c r="M72" i="9"/>
  <c r="L72" i="9"/>
  <c r="J72" i="9"/>
  <c r="H72" i="9"/>
  <c r="F72" i="9"/>
  <c r="D72" i="9"/>
  <c r="C52" i="9"/>
  <c r="C53" i="9"/>
  <c r="L53" i="9" s="1"/>
  <c r="C54" i="9"/>
  <c r="O54" i="9" s="1"/>
  <c r="C55" i="9"/>
  <c r="L55" i="9" s="1"/>
  <c r="C56" i="9"/>
  <c r="M56" i="9" s="1"/>
  <c r="C57" i="9"/>
  <c r="L57" i="9" s="1"/>
  <c r="C58" i="9"/>
  <c r="O58" i="9" s="1"/>
  <c r="C51" i="9"/>
  <c r="O51" i="9" s="1"/>
  <c r="N76" i="9"/>
  <c r="K76" i="9"/>
  <c r="I76" i="9"/>
  <c r="G76" i="9"/>
  <c r="E76" i="9"/>
  <c r="B76" i="9"/>
  <c r="P75" i="9"/>
  <c r="O75" i="9"/>
  <c r="M75" i="9"/>
  <c r="L75" i="9"/>
  <c r="J75" i="9"/>
  <c r="H75" i="9"/>
  <c r="F75" i="9"/>
  <c r="D75" i="9"/>
  <c r="P74" i="9"/>
  <c r="O74" i="9"/>
  <c r="M74" i="9"/>
  <c r="L74" i="9"/>
  <c r="J74" i="9"/>
  <c r="H74" i="9"/>
  <c r="F74" i="9"/>
  <c r="D74" i="9"/>
  <c r="P73" i="9"/>
  <c r="O73" i="9"/>
  <c r="M73" i="9"/>
  <c r="L73" i="9"/>
  <c r="J73" i="9"/>
  <c r="H73" i="9"/>
  <c r="F73" i="9"/>
  <c r="D73" i="9"/>
  <c r="P71" i="9"/>
  <c r="O71" i="9"/>
  <c r="M71" i="9"/>
  <c r="L71" i="9"/>
  <c r="J71" i="9"/>
  <c r="H71" i="9"/>
  <c r="F71" i="9"/>
  <c r="D71" i="9"/>
  <c r="P70" i="9"/>
  <c r="O70" i="9"/>
  <c r="M70" i="9"/>
  <c r="L70" i="9"/>
  <c r="J70" i="9"/>
  <c r="H70" i="9"/>
  <c r="F70" i="9"/>
  <c r="D70" i="9"/>
  <c r="H69" i="9"/>
  <c r="P69" i="9"/>
  <c r="P68" i="9"/>
  <c r="O68" i="9"/>
  <c r="M68" i="9"/>
  <c r="L68" i="9"/>
  <c r="J68" i="9"/>
  <c r="H68" i="9"/>
  <c r="F68" i="9"/>
  <c r="D68" i="9"/>
  <c r="N59" i="9"/>
  <c r="K59" i="9"/>
  <c r="I59" i="9"/>
  <c r="G59" i="9"/>
  <c r="E59" i="9"/>
  <c r="B59" i="9"/>
  <c r="P58" i="9"/>
  <c r="P57" i="9"/>
  <c r="H56" i="9"/>
  <c r="P54" i="9"/>
  <c r="J54" i="9"/>
  <c r="H54" i="9"/>
  <c r="F54" i="9"/>
  <c r="F53" i="9"/>
  <c r="P52" i="9"/>
  <c r="N48" i="8"/>
  <c r="K48" i="8"/>
  <c r="I48" i="8"/>
  <c r="G48" i="8"/>
  <c r="E48" i="8"/>
  <c r="B48" i="8"/>
  <c r="O47" i="8"/>
  <c r="M47" i="8"/>
  <c r="H47" i="8"/>
  <c r="F47" i="8"/>
  <c r="C47" i="8"/>
  <c r="L47" i="8" s="1"/>
  <c r="C46" i="8"/>
  <c r="O46" i="8" s="1"/>
  <c r="L45" i="8"/>
  <c r="D45" i="8"/>
  <c r="C45" i="8"/>
  <c r="P45" i="8" s="1"/>
  <c r="O44" i="8"/>
  <c r="M44" i="8"/>
  <c r="L44" i="8"/>
  <c r="H44" i="8"/>
  <c r="F44" i="8"/>
  <c r="D44" i="8"/>
  <c r="C44" i="8"/>
  <c r="P44" i="8" s="1"/>
  <c r="C43" i="8"/>
  <c r="L43" i="8" s="1"/>
  <c r="C42" i="8"/>
  <c r="O42" i="8" s="1"/>
  <c r="L41" i="8"/>
  <c r="D41" i="8"/>
  <c r="C41" i="8"/>
  <c r="P41" i="8" s="1"/>
  <c r="O40" i="8"/>
  <c r="M40" i="8"/>
  <c r="L40" i="8"/>
  <c r="H40" i="8"/>
  <c r="F40" i="8"/>
  <c r="D40" i="8"/>
  <c r="C40" i="8"/>
  <c r="C23" i="8"/>
  <c r="D23" i="8" s="1"/>
  <c r="C24" i="8"/>
  <c r="F24" i="8" s="1"/>
  <c r="C25" i="8"/>
  <c r="F25" i="8" s="1"/>
  <c r="C26" i="8"/>
  <c r="D26" i="8" s="1"/>
  <c r="C27" i="8"/>
  <c r="D27" i="8" s="1"/>
  <c r="P27" i="8"/>
  <c r="C28" i="8"/>
  <c r="D28" i="8" s="1"/>
  <c r="J28" i="8"/>
  <c r="M28" i="8"/>
  <c r="C29" i="8"/>
  <c r="F29" i="8" s="1"/>
  <c r="C30" i="8"/>
  <c r="D30" i="8" s="1"/>
  <c r="B31" i="8"/>
  <c r="E31" i="8"/>
  <c r="G31" i="8"/>
  <c r="I31" i="8"/>
  <c r="K31" i="8"/>
  <c r="N31" i="8"/>
  <c r="P51" i="9" l="1"/>
  <c r="J51" i="9"/>
  <c r="D51" i="9"/>
  <c r="L51" i="9"/>
  <c r="F51" i="9"/>
  <c r="M51" i="9"/>
  <c r="H51" i="9"/>
  <c r="J57" i="9"/>
  <c r="F57" i="9"/>
  <c r="M57" i="9"/>
  <c r="O56" i="9"/>
  <c r="P56" i="9"/>
  <c r="D56" i="9"/>
  <c r="L56" i="9"/>
  <c r="J56" i="9"/>
  <c r="F56" i="9"/>
  <c r="J58" i="9"/>
  <c r="D58" i="9"/>
  <c r="L58" i="9"/>
  <c r="M58" i="9"/>
  <c r="F58" i="9"/>
  <c r="H58" i="9"/>
  <c r="M55" i="9"/>
  <c r="P55" i="9"/>
  <c r="F55" i="9"/>
  <c r="J55" i="9"/>
  <c r="M53" i="9"/>
  <c r="P53" i="9"/>
  <c r="J53" i="9"/>
  <c r="M69" i="9"/>
  <c r="D69" i="9"/>
  <c r="F69" i="9"/>
  <c r="O69" i="9"/>
  <c r="L69" i="9"/>
  <c r="D54" i="9"/>
  <c r="L54" i="9"/>
  <c r="M54" i="9"/>
  <c r="H53" i="9"/>
  <c r="O53" i="9"/>
  <c r="H55" i="9"/>
  <c r="O55" i="9"/>
  <c r="H57" i="9"/>
  <c r="O57" i="9"/>
  <c r="D53" i="9"/>
  <c r="D55" i="9"/>
  <c r="D57" i="9"/>
  <c r="L52" i="9"/>
  <c r="M52" i="9"/>
  <c r="F52" i="9"/>
  <c r="O52" i="9"/>
  <c r="D52" i="9"/>
  <c r="H52" i="9"/>
  <c r="C76" i="9"/>
  <c r="M76" i="9" s="1"/>
  <c r="J69" i="9"/>
  <c r="C59" i="9"/>
  <c r="H59" i="9" s="1"/>
  <c r="J52" i="9"/>
  <c r="H43" i="8"/>
  <c r="M43" i="8"/>
  <c r="J48" i="8"/>
  <c r="O43" i="8"/>
  <c r="C48" i="8"/>
  <c r="F43" i="8"/>
  <c r="O24" i="8"/>
  <c r="P23" i="8"/>
  <c r="M24" i="8"/>
  <c r="P24" i="8"/>
  <c r="L24" i="8"/>
  <c r="P28" i="8"/>
  <c r="H28" i="8"/>
  <c r="M27" i="8"/>
  <c r="J24" i="8"/>
  <c r="M23" i="8"/>
  <c r="P29" i="8"/>
  <c r="O28" i="8"/>
  <c r="F28" i="8"/>
  <c r="H24" i="8"/>
  <c r="J29" i="8"/>
  <c r="J30" i="8"/>
  <c r="L28" i="8"/>
  <c r="H27" i="8"/>
  <c r="J25" i="8"/>
  <c r="D24" i="8"/>
  <c r="H23" i="8"/>
  <c r="J26" i="8"/>
  <c r="D29" i="8"/>
  <c r="O27" i="8"/>
  <c r="F27" i="8"/>
  <c r="D25" i="8"/>
  <c r="O23" i="8"/>
  <c r="F23" i="8"/>
  <c r="P25" i="8"/>
  <c r="P30" i="8"/>
  <c r="L29" i="8"/>
  <c r="J27" i="8"/>
  <c r="P26" i="8"/>
  <c r="L25" i="8"/>
  <c r="J23" i="8"/>
  <c r="F48" i="8"/>
  <c r="O48" i="8"/>
  <c r="D48" i="8"/>
  <c r="P48" i="8"/>
  <c r="L48" i="8"/>
  <c r="H48" i="8"/>
  <c r="P42" i="8"/>
  <c r="J46" i="8"/>
  <c r="P46" i="8"/>
  <c r="F41" i="8"/>
  <c r="M41" i="8"/>
  <c r="D42" i="8"/>
  <c r="L42" i="8"/>
  <c r="J43" i="8"/>
  <c r="P43" i="8"/>
  <c r="F45" i="8"/>
  <c r="M45" i="8"/>
  <c r="D46" i="8"/>
  <c r="L46" i="8"/>
  <c r="J47" i="8"/>
  <c r="P47" i="8"/>
  <c r="J40" i="8"/>
  <c r="P40" i="8"/>
  <c r="H41" i="8"/>
  <c r="O41" i="8"/>
  <c r="F42" i="8"/>
  <c r="M42" i="8"/>
  <c r="D43" i="8"/>
  <c r="J44" i="8"/>
  <c r="H45" i="8"/>
  <c r="O45" i="8"/>
  <c r="F46" i="8"/>
  <c r="M46" i="8"/>
  <c r="D47" i="8"/>
  <c r="J42" i="8"/>
  <c r="J41" i="8"/>
  <c r="H42" i="8"/>
  <c r="J45" i="8"/>
  <c r="H46" i="8"/>
  <c r="O30" i="8"/>
  <c r="H30" i="8"/>
  <c r="O26" i="8"/>
  <c r="H26" i="8"/>
  <c r="C31" i="8"/>
  <c r="F30" i="8"/>
  <c r="O29" i="8"/>
  <c r="H29" i="8"/>
  <c r="L27" i="8"/>
  <c r="M26" i="8"/>
  <c r="F26" i="8"/>
  <c r="O25" i="8"/>
  <c r="H25" i="8"/>
  <c r="L23" i="8"/>
  <c r="L30" i="8"/>
  <c r="M29" i="8"/>
  <c r="L26" i="8"/>
  <c r="M25" i="8"/>
  <c r="M59" i="9" l="1"/>
  <c r="L76" i="9"/>
  <c r="H76" i="9"/>
  <c r="D76" i="9"/>
  <c r="O76" i="9"/>
  <c r="J76" i="9"/>
  <c r="F76" i="9"/>
  <c r="P76" i="9"/>
  <c r="L59" i="9"/>
  <c r="D59" i="9"/>
  <c r="O59" i="9"/>
  <c r="J59" i="9"/>
  <c r="F59" i="9"/>
  <c r="P59" i="9"/>
  <c r="O31" i="8"/>
  <c r="D31" i="8"/>
  <c r="H31" i="8"/>
  <c r="L31" i="8"/>
  <c r="P31" i="8"/>
  <c r="F31" i="8"/>
  <c r="J31" i="8"/>
  <c r="M67" i="7" l="1"/>
  <c r="M68" i="7"/>
  <c r="M69" i="7"/>
  <c r="M70" i="7"/>
  <c r="M71" i="7"/>
  <c r="M65" i="7"/>
  <c r="M34" i="7"/>
  <c r="M56" i="7"/>
  <c r="M35" i="7"/>
  <c r="M36" i="7"/>
  <c r="M37" i="7"/>
  <c r="M38" i="7"/>
  <c r="M39" i="7"/>
  <c r="M40" i="7"/>
  <c r="M41" i="7"/>
  <c r="M19" i="7"/>
  <c r="M5" i="7"/>
  <c r="N73" i="7"/>
  <c r="K73" i="7"/>
  <c r="I73" i="7"/>
  <c r="G73" i="7"/>
  <c r="E73" i="7"/>
  <c r="B73" i="7"/>
  <c r="C72" i="7"/>
  <c r="O72" i="7" s="1"/>
  <c r="O71" i="7"/>
  <c r="L71" i="7"/>
  <c r="H71" i="7"/>
  <c r="F71" i="7"/>
  <c r="D71" i="7"/>
  <c r="C71" i="7"/>
  <c r="P71" i="7" s="1"/>
  <c r="F70" i="7"/>
  <c r="C70" i="7"/>
  <c r="L70" i="7" s="1"/>
  <c r="O69" i="7"/>
  <c r="L69" i="7"/>
  <c r="H69" i="7"/>
  <c r="D69" i="7"/>
  <c r="C69" i="7"/>
  <c r="F69" i="7" s="1"/>
  <c r="P68" i="7"/>
  <c r="L68" i="7"/>
  <c r="H68" i="7"/>
  <c r="D68" i="7"/>
  <c r="C68" i="7"/>
  <c r="O68" i="7" s="1"/>
  <c r="C67" i="7"/>
  <c r="O67" i="7" s="1"/>
  <c r="C66" i="7"/>
  <c r="P66" i="7" s="1"/>
  <c r="O65" i="7"/>
  <c r="L65" i="7"/>
  <c r="H65" i="7"/>
  <c r="F65" i="7"/>
  <c r="D65" i="7"/>
  <c r="C65" i="7"/>
  <c r="P65" i="7" s="1"/>
  <c r="N57" i="7"/>
  <c r="K57" i="7"/>
  <c r="I57" i="7"/>
  <c r="G57" i="7"/>
  <c r="E57" i="7"/>
  <c r="B57" i="7"/>
  <c r="C56" i="7"/>
  <c r="O56" i="7" s="1"/>
  <c r="C55" i="7"/>
  <c r="P55" i="7" s="1"/>
  <c r="C54" i="7"/>
  <c r="L54" i="7" s="1"/>
  <c r="C53" i="7"/>
  <c r="F53" i="7" s="1"/>
  <c r="C52" i="7"/>
  <c r="O52" i="7" s="1"/>
  <c r="C51" i="7"/>
  <c r="O51" i="7" s="1"/>
  <c r="C50" i="7"/>
  <c r="P50" i="7" s="1"/>
  <c r="C49" i="7"/>
  <c r="P49" i="7" s="1"/>
  <c r="M72" i="7" l="1"/>
  <c r="M66" i="7"/>
  <c r="M53" i="7"/>
  <c r="M52" i="7"/>
  <c r="M55" i="7"/>
  <c r="M51" i="7"/>
  <c r="M54" i="7"/>
  <c r="M50" i="7"/>
  <c r="M49" i="7"/>
  <c r="D49" i="7"/>
  <c r="F49" i="7"/>
  <c r="H49" i="7"/>
  <c r="L50" i="7"/>
  <c r="O49" i="7"/>
  <c r="H55" i="7"/>
  <c r="O54" i="7"/>
  <c r="L49" i="7"/>
  <c r="D50" i="7"/>
  <c r="L51" i="7"/>
  <c r="F55" i="7"/>
  <c r="O55" i="7"/>
  <c r="F54" i="7"/>
  <c r="L55" i="7"/>
  <c r="D56" i="7"/>
  <c r="D51" i="7"/>
  <c r="H54" i="7"/>
  <c r="D55" i="7"/>
  <c r="L56" i="7"/>
  <c r="J67" i="7"/>
  <c r="P72" i="7"/>
  <c r="D66" i="7"/>
  <c r="L66" i="7"/>
  <c r="D67" i="7"/>
  <c r="L67" i="7"/>
  <c r="J68" i="7"/>
  <c r="J69" i="7"/>
  <c r="P69" i="7"/>
  <c r="H70" i="7"/>
  <c r="O70" i="7"/>
  <c r="D72" i="7"/>
  <c r="L72" i="7"/>
  <c r="J66" i="7"/>
  <c r="P70" i="7"/>
  <c r="F72" i="7"/>
  <c r="C73" i="7"/>
  <c r="J73" i="7" s="1"/>
  <c r="P67" i="7"/>
  <c r="J72" i="7"/>
  <c r="F66" i="7"/>
  <c r="O66" i="7"/>
  <c r="F67" i="7"/>
  <c r="J70" i="7"/>
  <c r="J65" i="7"/>
  <c r="H66" i="7"/>
  <c r="H67" i="7"/>
  <c r="F68" i="7"/>
  <c r="D70" i="7"/>
  <c r="J71" i="7"/>
  <c r="H72" i="7"/>
  <c r="J53" i="7"/>
  <c r="J50" i="7"/>
  <c r="J51" i="7"/>
  <c r="P51" i="7"/>
  <c r="H52" i="7"/>
  <c r="P52" i="7"/>
  <c r="H53" i="7"/>
  <c r="O53" i="7"/>
  <c r="J56" i="7"/>
  <c r="P56" i="7"/>
  <c r="J52" i="7"/>
  <c r="F50" i="7"/>
  <c r="L52" i="7"/>
  <c r="D53" i="7"/>
  <c r="L53" i="7"/>
  <c r="J54" i="7"/>
  <c r="P54" i="7"/>
  <c r="F56" i="7"/>
  <c r="C57" i="7"/>
  <c r="H57" i="7" s="1"/>
  <c r="P53" i="7"/>
  <c r="O50" i="7"/>
  <c r="F51" i="7"/>
  <c r="D52" i="7"/>
  <c r="J49" i="7"/>
  <c r="H50" i="7"/>
  <c r="H51" i="7"/>
  <c r="F52" i="7"/>
  <c r="D54" i="7"/>
  <c r="J55" i="7"/>
  <c r="H56" i="7"/>
  <c r="C72" i="3"/>
  <c r="L73" i="7" l="1"/>
  <c r="L57" i="7"/>
  <c r="D73" i="7"/>
  <c r="O73" i="7"/>
  <c r="F73" i="7"/>
  <c r="H73" i="7"/>
  <c r="P73" i="7"/>
  <c r="D57" i="7"/>
  <c r="J57" i="7"/>
  <c r="F57" i="7"/>
  <c r="O57" i="7"/>
  <c r="P57" i="7"/>
  <c r="C58" i="3"/>
  <c r="J58" i="3" s="1"/>
  <c r="N73" i="3"/>
  <c r="K73" i="3"/>
  <c r="I73" i="3"/>
  <c r="G73" i="3"/>
  <c r="E73" i="3"/>
  <c r="B73" i="3"/>
  <c r="O72" i="3"/>
  <c r="O71" i="3"/>
  <c r="M71" i="3"/>
  <c r="L71" i="3"/>
  <c r="H71" i="3"/>
  <c r="F71" i="3"/>
  <c r="D71" i="3"/>
  <c r="C71" i="3"/>
  <c r="P71" i="3" s="1"/>
  <c r="C70" i="3"/>
  <c r="L70" i="3" s="1"/>
  <c r="O69" i="3"/>
  <c r="H69" i="3"/>
  <c r="C69" i="3"/>
  <c r="M69" i="3" s="1"/>
  <c r="C68" i="3"/>
  <c r="O68" i="3" s="1"/>
  <c r="O67" i="3"/>
  <c r="M67" i="3"/>
  <c r="L67" i="3"/>
  <c r="H67" i="3"/>
  <c r="F67" i="3"/>
  <c r="D67" i="3"/>
  <c r="C67" i="3"/>
  <c r="P67" i="3" s="1"/>
  <c r="C66" i="3"/>
  <c r="L66" i="3" s="1"/>
  <c r="O65" i="3"/>
  <c r="H65" i="3"/>
  <c r="C65" i="3"/>
  <c r="M65" i="3" s="1"/>
  <c r="P58" i="3"/>
  <c r="L58" i="3"/>
  <c r="H58" i="3"/>
  <c r="F58" i="3"/>
  <c r="D58" i="3"/>
  <c r="N57" i="3"/>
  <c r="N58" i="3" s="1"/>
  <c r="K57" i="3"/>
  <c r="I57" i="3"/>
  <c r="G57" i="3"/>
  <c r="E57" i="3"/>
  <c r="B57" i="3"/>
  <c r="C54" i="3"/>
  <c r="M54" i="3" s="1"/>
  <c r="M50" i="3"/>
  <c r="L54" i="13"/>
  <c r="N75" i="13"/>
  <c r="K75" i="13"/>
  <c r="I75" i="13"/>
  <c r="G75" i="13"/>
  <c r="E75" i="13"/>
  <c r="B75" i="13"/>
  <c r="O74" i="13"/>
  <c r="L74" i="13"/>
  <c r="H74" i="13"/>
  <c r="D74" i="13"/>
  <c r="C74" i="13"/>
  <c r="M74" i="13" s="1"/>
  <c r="C73" i="13"/>
  <c r="O73" i="13" s="1"/>
  <c r="O72" i="13"/>
  <c r="M72" i="13"/>
  <c r="L72" i="13"/>
  <c r="H72" i="13"/>
  <c r="F72" i="13"/>
  <c r="D72" i="13"/>
  <c r="C72" i="13"/>
  <c r="P72" i="13" s="1"/>
  <c r="M71" i="13"/>
  <c r="F71" i="13"/>
  <c r="C71" i="13"/>
  <c r="L71" i="13" s="1"/>
  <c r="H70" i="13"/>
  <c r="C70" i="13"/>
  <c r="M70" i="13" s="1"/>
  <c r="C69" i="13"/>
  <c r="O69" i="13" s="1"/>
  <c r="O68" i="13"/>
  <c r="M68" i="13"/>
  <c r="L68" i="13"/>
  <c r="H68" i="13"/>
  <c r="F68" i="13"/>
  <c r="D68" i="13"/>
  <c r="C68" i="13"/>
  <c r="P68" i="13" s="1"/>
  <c r="M67" i="13"/>
  <c r="F67" i="13"/>
  <c r="C67" i="13"/>
  <c r="N59" i="13"/>
  <c r="K59" i="13"/>
  <c r="I59" i="13"/>
  <c r="G59" i="13"/>
  <c r="E59" i="13"/>
  <c r="B59" i="13"/>
  <c r="C54" i="13"/>
  <c r="M54" i="13" s="1"/>
  <c r="P60" i="5"/>
  <c r="O60" i="5"/>
  <c r="L60" i="5"/>
  <c r="J60" i="5"/>
  <c r="H60" i="5"/>
  <c r="F60" i="5"/>
  <c r="D60" i="5"/>
  <c r="F70" i="3" l="1"/>
  <c r="H70" i="3"/>
  <c r="O70" i="3"/>
  <c r="M70" i="3"/>
  <c r="H66" i="3"/>
  <c r="O66" i="3"/>
  <c r="F66" i="3"/>
  <c r="M66" i="3"/>
  <c r="O58" i="3"/>
  <c r="J68" i="3"/>
  <c r="J72" i="3"/>
  <c r="L68" i="3"/>
  <c r="J69" i="3"/>
  <c r="D72" i="3"/>
  <c r="L72" i="3"/>
  <c r="P68" i="3"/>
  <c r="P72" i="3"/>
  <c r="J65" i="3"/>
  <c r="P65" i="3"/>
  <c r="D68" i="3"/>
  <c r="P69" i="3"/>
  <c r="D65" i="3"/>
  <c r="L65" i="3"/>
  <c r="J66" i="3"/>
  <c r="P66" i="3"/>
  <c r="F68" i="3"/>
  <c r="M68" i="3"/>
  <c r="D69" i="3"/>
  <c r="L69" i="3"/>
  <c r="J70" i="3"/>
  <c r="P70" i="3"/>
  <c r="F72" i="3"/>
  <c r="M72" i="3"/>
  <c r="C73" i="3"/>
  <c r="F73" i="3" s="1"/>
  <c r="F65" i="3"/>
  <c r="D66" i="3"/>
  <c r="J67" i="3"/>
  <c r="H68" i="3"/>
  <c r="F69" i="3"/>
  <c r="D70" i="3"/>
  <c r="J71" i="3"/>
  <c r="H72" i="3"/>
  <c r="H50" i="3"/>
  <c r="O50" i="3"/>
  <c r="H54" i="3"/>
  <c r="O54" i="3"/>
  <c r="J50" i="3"/>
  <c r="J54" i="3"/>
  <c r="P54" i="3"/>
  <c r="C57" i="3"/>
  <c r="L57" i="3" s="1"/>
  <c r="D50" i="3"/>
  <c r="L50" i="3"/>
  <c r="D54" i="3"/>
  <c r="L54" i="3"/>
  <c r="P50" i="3"/>
  <c r="F50" i="3"/>
  <c r="F54" i="3"/>
  <c r="L70" i="13"/>
  <c r="O70" i="13"/>
  <c r="C75" i="13"/>
  <c r="F75" i="13" s="1"/>
  <c r="D70" i="13"/>
  <c r="C59" i="13"/>
  <c r="J59" i="13"/>
  <c r="H75" i="13"/>
  <c r="P69" i="13"/>
  <c r="J73" i="13"/>
  <c r="H67" i="13"/>
  <c r="O67" i="13"/>
  <c r="D69" i="13"/>
  <c r="L69" i="13"/>
  <c r="J70" i="13"/>
  <c r="P70" i="13"/>
  <c r="H71" i="13"/>
  <c r="O71" i="13"/>
  <c r="D73" i="13"/>
  <c r="L73" i="13"/>
  <c r="J74" i="13"/>
  <c r="P74" i="13"/>
  <c r="J69" i="13"/>
  <c r="P73" i="13"/>
  <c r="J67" i="13"/>
  <c r="P67" i="13"/>
  <c r="F69" i="13"/>
  <c r="M69" i="13"/>
  <c r="J71" i="13"/>
  <c r="P71" i="13"/>
  <c r="F73" i="13"/>
  <c r="M73" i="13"/>
  <c r="D67" i="13"/>
  <c r="L67" i="13"/>
  <c r="J68" i="13"/>
  <c r="H69" i="13"/>
  <c r="F70" i="13"/>
  <c r="D71" i="13"/>
  <c r="J72" i="13"/>
  <c r="H73" i="13"/>
  <c r="F74" i="13"/>
  <c r="O59" i="13"/>
  <c r="L59" i="13"/>
  <c r="H59" i="13"/>
  <c r="D59" i="13"/>
  <c r="F59" i="13"/>
  <c r="H54" i="13"/>
  <c r="O54" i="13"/>
  <c r="P59" i="13"/>
  <c r="J54" i="13"/>
  <c r="D54" i="13"/>
  <c r="P54" i="13"/>
  <c r="F54" i="13"/>
  <c r="M73" i="3" l="1"/>
  <c r="D73" i="3"/>
  <c r="O73" i="3"/>
  <c r="P73" i="3"/>
  <c r="J73" i="3"/>
  <c r="L73" i="3"/>
  <c r="H73" i="3"/>
  <c r="D57" i="3"/>
  <c r="O57" i="3"/>
  <c r="J57" i="3"/>
  <c r="F57" i="3"/>
  <c r="P57" i="3"/>
  <c r="H57" i="3"/>
  <c r="O75" i="13"/>
  <c r="L75" i="13"/>
  <c r="J75" i="13"/>
  <c r="P75" i="13"/>
  <c r="D75" i="13"/>
  <c r="D60" i="13"/>
  <c r="O60" i="13"/>
  <c r="J60" i="13"/>
  <c r="L60" i="13"/>
  <c r="P60" i="13"/>
  <c r="F60" i="13"/>
  <c r="H60" i="13"/>
  <c r="P30" i="1" l="1"/>
  <c r="O30" i="1"/>
  <c r="L30" i="1"/>
  <c r="J30" i="1"/>
  <c r="H30" i="1"/>
  <c r="F30" i="1"/>
  <c r="D30" i="1"/>
  <c r="N75" i="5"/>
  <c r="K75" i="5"/>
  <c r="I75" i="5"/>
  <c r="G75" i="5"/>
  <c r="E75" i="5"/>
  <c r="B75" i="5"/>
  <c r="O74" i="5"/>
  <c r="H74" i="5"/>
  <c r="C74" i="5"/>
  <c r="M74" i="5" s="1"/>
  <c r="C73" i="5"/>
  <c r="O73" i="5" s="1"/>
  <c r="O72" i="5"/>
  <c r="M72" i="5"/>
  <c r="L72" i="5"/>
  <c r="H72" i="5"/>
  <c r="F72" i="5"/>
  <c r="D72" i="5"/>
  <c r="C72" i="5"/>
  <c r="P72" i="5" s="1"/>
  <c r="F71" i="5"/>
  <c r="C71" i="5"/>
  <c r="L71" i="5" s="1"/>
  <c r="C70" i="5"/>
  <c r="M70" i="5" s="1"/>
  <c r="C69" i="5"/>
  <c r="O69" i="5" s="1"/>
  <c r="H68" i="5"/>
  <c r="F68" i="5"/>
  <c r="C68" i="5"/>
  <c r="P68" i="5" s="1"/>
  <c r="O67" i="5"/>
  <c r="M67" i="5"/>
  <c r="H67" i="5"/>
  <c r="F67" i="5"/>
  <c r="C67" i="5"/>
  <c r="N59" i="5"/>
  <c r="K59" i="5"/>
  <c r="I59" i="5"/>
  <c r="G59" i="5"/>
  <c r="E59" i="5"/>
  <c r="B59" i="5"/>
  <c r="C58" i="5"/>
  <c r="C57" i="5"/>
  <c r="O57" i="5" s="1"/>
  <c r="C56" i="5"/>
  <c r="P56" i="5" s="1"/>
  <c r="C55" i="5"/>
  <c r="P55" i="5" s="1"/>
  <c r="C54" i="5"/>
  <c r="M54" i="5" s="1"/>
  <c r="C53" i="5"/>
  <c r="O53" i="5" s="1"/>
  <c r="C52" i="5"/>
  <c r="P52" i="5" s="1"/>
  <c r="C51" i="5"/>
  <c r="H51" i="5" s="1"/>
  <c r="N45" i="1"/>
  <c r="K45" i="1"/>
  <c r="L45" i="1" s="1"/>
  <c r="I45" i="1"/>
  <c r="J45" i="1" s="1"/>
  <c r="H45" i="1"/>
  <c r="G45" i="1"/>
  <c r="E45" i="1"/>
  <c r="F45" i="1" s="1"/>
  <c r="C45" i="1"/>
  <c r="B45" i="1"/>
  <c r="D45" i="1" s="1"/>
  <c r="P44" i="1"/>
  <c r="O44" i="1"/>
  <c r="M44" i="1"/>
  <c r="L44" i="1"/>
  <c r="J44" i="1"/>
  <c r="H44" i="1"/>
  <c r="D44" i="1"/>
  <c r="P43" i="1"/>
  <c r="O43" i="1"/>
  <c r="L43" i="1"/>
  <c r="J43" i="1"/>
  <c r="H43" i="1"/>
  <c r="F43" i="1"/>
  <c r="D43" i="1"/>
  <c r="P42" i="1"/>
  <c r="O42" i="1"/>
  <c r="L42" i="1"/>
  <c r="J42" i="1"/>
  <c r="H42" i="1"/>
  <c r="F42" i="1"/>
  <c r="D42" i="1"/>
  <c r="P41" i="1"/>
  <c r="O41" i="1"/>
  <c r="M41" i="1"/>
  <c r="L41" i="1"/>
  <c r="J41" i="1"/>
  <c r="H41" i="1"/>
  <c r="F41" i="1"/>
  <c r="D41" i="1"/>
  <c r="P40" i="1"/>
  <c r="O40" i="1"/>
  <c r="M40" i="1"/>
  <c r="L40" i="1"/>
  <c r="J40" i="1"/>
  <c r="H40" i="1"/>
  <c r="F40" i="1"/>
  <c r="D40" i="1"/>
  <c r="P39" i="1"/>
  <c r="O39" i="1"/>
  <c r="L39" i="1"/>
  <c r="J39" i="1"/>
  <c r="H39" i="1"/>
  <c r="F39" i="1"/>
  <c r="D39" i="1"/>
  <c r="P38" i="1"/>
  <c r="O38" i="1"/>
  <c r="M38" i="1"/>
  <c r="L38" i="1"/>
  <c r="J38" i="1"/>
  <c r="H38" i="1"/>
  <c r="F38" i="1"/>
  <c r="D38" i="1"/>
  <c r="P37" i="1"/>
  <c r="O37" i="1"/>
  <c r="L37" i="1"/>
  <c r="J37" i="1"/>
  <c r="H37" i="1"/>
  <c r="F37" i="1"/>
  <c r="D37" i="1"/>
  <c r="N29" i="1"/>
  <c r="K29" i="1"/>
  <c r="I29" i="1"/>
  <c r="J29" i="1" s="1"/>
  <c r="G29" i="1"/>
  <c r="E29" i="1"/>
  <c r="F29" i="1" s="1"/>
  <c r="C29" i="1"/>
  <c r="B29" i="1"/>
  <c r="P28" i="1"/>
  <c r="O28" i="1"/>
  <c r="M28" i="1"/>
  <c r="L28" i="1"/>
  <c r="J28" i="1"/>
  <c r="H28" i="1"/>
  <c r="D28" i="1"/>
  <c r="N47" i="12"/>
  <c r="K47" i="12"/>
  <c r="I47" i="12"/>
  <c r="G47" i="12"/>
  <c r="E47" i="12"/>
  <c r="B47" i="12"/>
  <c r="O46" i="12"/>
  <c r="M46" i="12"/>
  <c r="H46" i="12"/>
  <c r="F46" i="12"/>
  <c r="C46" i="12"/>
  <c r="L46" i="12" s="1"/>
  <c r="O45" i="12"/>
  <c r="H45" i="12"/>
  <c r="C45" i="12"/>
  <c r="M45" i="12" s="1"/>
  <c r="C44" i="12"/>
  <c r="O44" i="12" s="1"/>
  <c r="O43" i="12"/>
  <c r="M43" i="12"/>
  <c r="L43" i="12"/>
  <c r="H43" i="12"/>
  <c r="F43" i="12"/>
  <c r="D43" i="12"/>
  <c r="C43" i="12"/>
  <c r="P43" i="12" s="1"/>
  <c r="C42" i="12"/>
  <c r="L42" i="12" s="1"/>
  <c r="O41" i="12"/>
  <c r="H41" i="12"/>
  <c r="C41" i="12"/>
  <c r="M41" i="12" s="1"/>
  <c r="C40" i="12"/>
  <c r="C39" i="12"/>
  <c r="P39" i="12" s="1"/>
  <c r="N30" i="12"/>
  <c r="K30" i="12"/>
  <c r="I30" i="12"/>
  <c r="G30" i="12"/>
  <c r="E30" i="12"/>
  <c r="B30" i="12"/>
  <c r="C25" i="12"/>
  <c r="M25" i="12" s="1"/>
  <c r="C22" i="12"/>
  <c r="O22" i="12" s="1"/>
  <c r="L68" i="5" l="1"/>
  <c r="D68" i="5"/>
  <c r="M68" i="5"/>
  <c r="O68" i="5"/>
  <c r="O71" i="5"/>
  <c r="H71" i="5"/>
  <c r="M71" i="5"/>
  <c r="C75" i="5"/>
  <c r="O75" i="5" s="1"/>
  <c r="H70" i="5"/>
  <c r="O70" i="5"/>
  <c r="D55" i="5"/>
  <c r="L52" i="5"/>
  <c r="F55" i="5"/>
  <c r="M51" i="5"/>
  <c r="O55" i="5"/>
  <c r="D51" i="5"/>
  <c r="O51" i="5"/>
  <c r="F51" i="5"/>
  <c r="H55" i="5"/>
  <c r="F56" i="5"/>
  <c r="F52" i="5"/>
  <c r="M55" i="5"/>
  <c r="L56" i="5"/>
  <c r="H54" i="5"/>
  <c r="H58" i="5"/>
  <c r="M52" i="5"/>
  <c r="O54" i="5"/>
  <c r="O58" i="5"/>
  <c r="C59" i="5"/>
  <c r="P59" i="5" s="1"/>
  <c r="L51" i="5"/>
  <c r="D52" i="5"/>
  <c r="L55" i="5"/>
  <c r="D56" i="5"/>
  <c r="P57" i="5"/>
  <c r="L75" i="5"/>
  <c r="J69" i="5"/>
  <c r="P73" i="5"/>
  <c r="D69" i="5"/>
  <c r="L69" i="5"/>
  <c r="J70" i="5"/>
  <c r="P70" i="5"/>
  <c r="D73" i="5"/>
  <c r="L73" i="5"/>
  <c r="J74" i="5"/>
  <c r="P74" i="5"/>
  <c r="J67" i="5"/>
  <c r="P67" i="5"/>
  <c r="F69" i="5"/>
  <c r="M69" i="5"/>
  <c r="D70" i="5"/>
  <c r="L70" i="5"/>
  <c r="J71" i="5"/>
  <c r="P71" i="5"/>
  <c r="F73" i="5"/>
  <c r="M73" i="5"/>
  <c r="D74" i="5"/>
  <c r="L74" i="5"/>
  <c r="P69" i="5"/>
  <c r="J73" i="5"/>
  <c r="D67" i="5"/>
  <c r="L67" i="5"/>
  <c r="J68" i="5"/>
  <c r="H69" i="5"/>
  <c r="F70" i="5"/>
  <c r="D71" i="5"/>
  <c r="J72" i="5"/>
  <c r="H73" i="5"/>
  <c r="F74" i="5"/>
  <c r="P53" i="5"/>
  <c r="D53" i="5"/>
  <c r="L53" i="5"/>
  <c r="J54" i="5"/>
  <c r="P54" i="5"/>
  <c r="M56" i="5"/>
  <c r="D57" i="5"/>
  <c r="L57" i="5"/>
  <c r="J58" i="5"/>
  <c r="P58" i="5"/>
  <c r="J53" i="5"/>
  <c r="J57" i="5"/>
  <c r="J51" i="5"/>
  <c r="P51" i="5"/>
  <c r="H52" i="5"/>
  <c r="O52" i="5"/>
  <c r="F53" i="5"/>
  <c r="M53" i="5"/>
  <c r="D54" i="5"/>
  <c r="L54" i="5"/>
  <c r="J55" i="5"/>
  <c r="H56" i="5"/>
  <c r="O56" i="5"/>
  <c r="F57" i="5"/>
  <c r="M57" i="5"/>
  <c r="D58" i="5"/>
  <c r="L58" i="5"/>
  <c r="J52" i="5"/>
  <c r="H53" i="5"/>
  <c r="F54" i="5"/>
  <c r="J56" i="5"/>
  <c r="H57" i="5"/>
  <c r="F58" i="5"/>
  <c r="O45" i="1"/>
  <c r="P29" i="1"/>
  <c r="D29" i="1"/>
  <c r="L29" i="1"/>
  <c r="P45" i="1"/>
  <c r="O29" i="1"/>
  <c r="H29" i="1"/>
  <c r="M42" i="12"/>
  <c r="H42" i="12"/>
  <c r="O42" i="12"/>
  <c r="F42" i="12"/>
  <c r="F39" i="12"/>
  <c r="H39" i="12"/>
  <c r="O39" i="12"/>
  <c r="L39" i="12"/>
  <c r="D39" i="12"/>
  <c r="M39" i="12"/>
  <c r="H22" i="12"/>
  <c r="C30" i="12"/>
  <c r="H30" i="12" s="1"/>
  <c r="J40" i="12"/>
  <c r="P40" i="12"/>
  <c r="J44" i="12"/>
  <c r="C47" i="12"/>
  <c r="L44" i="12"/>
  <c r="J41" i="12"/>
  <c r="P44" i="12"/>
  <c r="D40" i="12"/>
  <c r="L40" i="12"/>
  <c r="P41" i="12"/>
  <c r="D44" i="12"/>
  <c r="J45" i="12"/>
  <c r="P45" i="12"/>
  <c r="F40" i="12"/>
  <c r="M40" i="12"/>
  <c r="D41" i="12"/>
  <c r="L41" i="12"/>
  <c r="J42" i="12"/>
  <c r="P42" i="12"/>
  <c r="F44" i="12"/>
  <c r="M44" i="12"/>
  <c r="D45" i="12"/>
  <c r="L45" i="12"/>
  <c r="J46" i="12"/>
  <c r="P46" i="12"/>
  <c r="J39" i="12"/>
  <c r="H40" i="12"/>
  <c r="O40" i="12"/>
  <c r="F41" i="12"/>
  <c r="D42" i="12"/>
  <c r="J43" i="12"/>
  <c r="H44" i="12"/>
  <c r="F45" i="12"/>
  <c r="D46" i="12"/>
  <c r="D30" i="12"/>
  <c r="F30" i="12"/>
  <c r="J30" i="12"/>
  <c r="P25" i="12"/>
  <c r="J22" i="12"/>
  <c r="F22" i="12"/>
  <c r="M22" i="12"/>
  <c r="H25" i="12"/>
  <c r="O25" i="12"/>
  <c r="P30" i="12"/>
  <c r="D25" i="12"/>
  <c r="L25" i="12"/>
  <c r="L31" i="12"/>
  <c r="J25" i="12"/>
  <c r="P22" i="12"/>
  <c r="D22" i="12"/>
  <c r="L22" i="12"/>
  <c r="F25" i="12"/>
  <c r="O91" i="11"/>
  <c r="P107" i="11"/>
  <c r="L107" i="11"/>
  <c r="J107" i="11"/>
  <c r="H107" i="11"/>
  <c r="F107" i="11"/>
  <c r="D107" i="11"/>
  <c r="N106" i="11"/>
  <c r="K106" i="11"/>
  <c r="I106" i="11"/>
  <c r="G106" i="11"/>
  <c r="E106" i="11"/>
  <c r="B106" i="11"/>
  <c r="C105" i="11"/>
  <c r="L105" i="11" s="1"/>
  <c r="C104" i="11"/>
  <c r="M104" i="11" s="1"/>
  <c r="C103" i="11"/>
  <c r="O103" i="11" s="1"/>
  <c r="L102" i="11"/>
  <c r="D102" i="11"/>
  <c r="C102" i="11"/>
  <c r="P102" i="11" s="1"/>
  <c r="L101" i="11"/>
  <c r="D101" i="11"/>
  <c r="C101" i="11"/>
  <c r="P101" i="11" s="1"/>
  <c r="C100" i="11"/>
  <c r="P100" i="11" s="1"/>
  <c r="M99" i="11"/>
  <c r="L99" i="11"/>
  <c r="H99" i="11"/>
  <c r="F99" i="11"/>
  <c r="D99" i="11"/>
  <c r="C99" i="11"/>
  <c r="P99" i="11" s="1"/>
  <c r="O98" i="11"/>
  <c r="L98" i="11"/>
  <c r="H98" i="11"/>
  <c r="F98" i="11"/>
  <c r="D98" i="11"/>
  <c r="C98" i="11"/>
  <c r="J98" i="11" s="1"/>
  <c r="P91" i="11"/>
  <c r="L91" i="11"/>
  <c r="J91" i="11"/>
  <c r="H91" i="11"/>
  <c r="F91" i="11"/>
  <c r="D91" i="11"/>
  <c r="N90" i="11"/>
  <c r="K90" i="11"/>
  <c r="I90" i="11"/>
  <c r="G90" i="11"/>
  <c r="E90" i="11"/>
  <c r="B90" i="11"/>
  <c r="C89" i="11"/>
  <c r="P89" i="11" s="1"/>
  <c r="C88" i="11"/>
  <c r="M88" i="11" s="1"/>
  <c r="C87" i="11"/>
  <c r="P87" i="11" s="1"/>
  <c r="C84" i="11"/>
  <c r="J84" i="11" s="1"/>
  <c r="P81" i="6"/>
  <c r="O81" i="6"/>
  <c r="L81" i="6"/>
  <c r="J81" i="6"/>
  <c r="H81" i="6"/>
  <c r="F81" i="6"/>
  <c r="D81" i="6"/>
  <c r="K80" i="6"/>
  <c r="I80" i="6"/>
  <c r="G80" i="6"/>
  <c r="E80" i="6"/>
  <c r="B80" i="6"/>
  <c r="C79" i="6"/>
  <c r="M79" i="6" s="1"/>
  <c r="O78" i="6"/>
  <c r="M78" i="6"/>
  <c r="F78" i="6"/>
  <c r="D78" i="6"/>
  <c r="C78" i="6"/>
  <c r="P78" i="6" s="1"/>
  <c r="M77" i="6"/>
  <c r="H77" i="6"/>
  <c r="C77" i="6"/>
  <c r="P77" i="6" s="1"/>
  <c r="O76" i="6"/>
  <c r="H76" i="6"/>
  <c r="C76" i="6"/>
  <c r="L76" i="6" s="1"/>
  <c r="C75" i="6"/>
  <c r="M75" i="6" s="1"/>
  <c r="F74" i="6"/>
  <c r="D74" i="6"/>
  <c r="P74" i="6"/>
  <c r="C73" i="6"/>
  <c r="J73" i="6" s="1"/>
  <c r="P72" i="6"/>
  <c r="O72" i="6"/>
  <c r="L72" i="6"/>
  <c r="H72" i="6"/>
  <c r="F72" i="6"/>
  <c r="D72" i="6"/>
  <c r="C72" i="6"/>
  <c r="P64" i="6"/>
  <c r="O64" i="6"/>
  <c r="L64" i="6"/>
  <c r="J64" i="6"/>
  <c r="H64" i="6"/>
  <c r="F64" i="6"/>
  <c r="D64" i="6"/>
  <c r="N63" i="6"/>
  <c r="K63" i="6"/>
  <c r="I63" i="6"/>
  <c r="G63" i="6"/>
  <c r="E63" i="6"/>
  <c r="B63" i="6"/>
  <c r="C62" i="6"/>
  <c r="M62" i="6" s="1"/>
  <c r="P56" i="6"/>
  <c r="O56" i="6"/>
  <c r="L56" i="6"/>
  <c r="H56" i="6"/>
  <c r="F56" i="6"/>
  <c r="D56" i="6"/>
  <c r="J56" i="6"/>
  <c r="C63" i="6"/>
  <c r="K52" i="10"/>
  <c r="I52" i="10"/>
  <c r="G52" i="10"/>
  <c r="E52" i="10"/>
  <c r="B52" i="10"/>
  <c r="P51" i="10"/>
  <c r="O51" i="10"/>
  <c r="L51" i="10"/>
  <c r="J51" i="10"/>
  <c r="H51" i="10"/>
  <c r="F51" i="10"/>
  <c r="D51" i="10"/>
  <c r="D50" i="10"/>
  <c r="C50" i="10"/>
  <c r="O50" i="10" s="1"/>
  <c r="H49" i="10"/>
  <c r="C49" i="10"/>
  <c r="P49" i="10" s="1"/>
  <c r="O48" i="10"/>
  <c r="H48" i="10"/>
  <c r="C48" i="10"/>
  <c r="L48" i="10" s="1"/>
  <c r="C47" i="10"/>
  <c r="M47" i="10" s="1"/>
  <c r="M46" i="10"/>
  <c r="L46" i="10"/>
  <c r="F46" i="10"/>
  <c r="D46" i="10"/>
  <c r="C46" i="10"/>
  <c r="O46" i="10" s="1"/>
  <c r="O45" i="10"/>
  <c r="M45" i="10"/>
  <c r="L45" i="10"/>
  <c r="H45" i="10"/>
  <c r="F45" i="10"/>
  <c r="D45" i="10"/>
  <c r="C45" i="10"/>
  <c r="P45" i="10" s="1"/>
  <c r="O44" i="10"/>
  <c r="H44" i="10"/>
  <c r="C44" i="10"/>
  <c r="L44" i="10" s="1"/>
  <c r="P34" i="10"/>
  <c r="O34" i="10"/>
  <c r="L34" i="10"/>
  <c r="J34" i="10"/>
  <c r="H34" i="10"/>
  <c r="F34" i="10"/>
  <c r="D34" i="10"/>
  <c r="N33" i="10"/>
  <c r="K33" i="10"/>
  <c r="I33" i="10"/>
  <c r="G33" i="10"/>
  <c r="E33" i="10"/>
  <c r="B33" i="10"/>
  <c r="P32" i="10"/>
  <c r="O32" i="10"/>
  <c r="L32" i="10"/>
  <c r="J32" i="10"/>
  <c r="H32" i="10"/>
  <c r="F32" i="10"/>
  <c r="D32" i="10"/>
  <c r="C31" i="10"/>
  <c r="O31" i="10" s="1"/>
  <c r="C30" i="10"/>
  <c r="P30" i="10" s="1"/>
  <c r="J75" i="5" l="1"/>
  <c r="P75" i="5"/>
  <c r="H75" i="5"/>
  <c r="F75" i="5"/>
  <c r="D75" i="5"/>
  <c r="H59" i="5"/>
  <c r="J59" i="5"/>
  <c r="D59" i="5"/>
  <c r="L59" i="5"/>
  <c r="O59" i="5"/>
  <c r="F59" i="5"/>
  <c r="P47" i="12"/>
  <c r="L47" i="12"/>
  <c r="H47" i="12"/>
  <c r="L30" i="12"/>
  <c r="O30" i="12"/>
  <c r="O47" i="12"/>
  <c r="D47" i="12"/>
  <c r="F47" i="12"/>
  <c r="J47" i="12"/>
  <c r="P31" i="12"/>
  <c r="F31" i="12"/>
  <c r="D31" i="12"/>
  <c r="O31" i="12"/>
  <c r="J31" i="12"/>
  <c r="H31" i="12"/>
  <c r="H105" i="11"/>
  <c r="O105" i="11"/>
  <c r="M105" i="11"/>
  <c r="F105" i="11"/>
  <c r="D103" i="11"/>
  <c r="L103" i="11"/>
  <c r="D100" i="11"/>
  <c r="L100" i="11"/>
  <c r="H87" i="11"/>
  <c r="D87" i="11"/>
  <c r="M87" i="11"/>
  <c r="L87" i="11"/>
  <c r="F87" i="11"/>
  <c r="O87" i="11"/>
  <c r="L89" i="11"/>
  <c r="O89" i="11"/>
  <c r="D89" i="11"/>
  <c r="H89" i="11"/>
  <c r="D84" i="11"/>
  <c r="O84" i="11"/>
  <c r="L84" i="11"/>
  <c r="F84" i="11"/>
  <c r="P84" i="11"/>
  <c r="H84" i="11"/>
  <c r="J100" i="11"/>
  <c r="J101" i="11"/>
  <c r="J102" i="11"/>
  <c r="J103" i="11"/>
  <c r="P103" i="11"/>
  <c r="H104" i="11"/>
  <c r="O104" i="11"/>
  <c r="C106" i="11"/>
  <c r="J104" i="11"/>
  <c r="P104" i="11"/>
  <c r="P98" i="11"/>
  <c r="O99" i="11"/>
  <c r="F100" i="11"/>
  <c r="O100" i="11"/>
  <c r="F101" i="11"/>
  <c r="O101" i="11"/>
  <c r="F102" i="11"/>
  <c r="O102" i="11"/>
  <c r="F103" i="11"/>
  <c r="M103" i="11"/>
  <c r="D104" i="11"/>
  <c r="L104" i="11"/>
  <c r="J105" i="11"/>
  <c r="P105" i="11"/>
  <c r="J99" i="11"/>
  <c r="H100" i="11"/>
  <c r="H101" i="11"/>
  <c r="H102" i="11"/>
  <c r="H103" i="11"/>
  <c r="F104" i="11"/>
  <c r="D105" i="11"/>
  <c r="J88" i="11"/>
  <c r="J87" i="11"/>
  <c r="H88" i="11"/>
  <c r="O88" i="11"/>
  <c r="F89" i="11"/>
  <c r="M89" i="11"/>
  <c r="C90" i="11"/>
  <c r="J90" i="11" s="1"/>
  <c r="P88" i="11"/>
  <c r="D88" i="11"/>
  <c r="L88" i="11"/>
  <c r="J89" i="11"/>
  <c r="F88" i="11"/>
  <c r="O73" i="6"/>
  <c r="H74" i="6"/>
  <c r="O77" i="6"/>
  <c r="H78" i="6"/>
  <c r="D73" i="6"/>
  <c r="F77" i="6"/>
  <c r="L78" i="6"/>
  <c r="L73" i="6"/>
  <c r="F73" i="6"/>
  <c r="P73" i="6"/>
  <c r="H73" i="6"/>
  <c r="H80" i="6"/>
  <c r="F80" i="6"/>
  <c r="O80" i="6"/>
  <c r="D80" i="6"/>
  <c r="J80" i="6"/>
  <c r="L80" i="6"/>
  <c r="J72" i="6"/>
  <c r="J74" i="6"/>
  <c r="H75" i="6"/>
  <c r="O75" i="6"/>
  <c r="F76" i="6"/>
  <c r="M76" i="6"/>
  <c r="D77" i="6"/>
  <c r="L77" i="6"/>
  <c r="J78" i="6"/>
  <c r="H79" i="6"/>
  <c r="O79" i="6"/>
  <c r="P80" i="6"/>
  <c r="J75" i="6"/>
  <c r="P79" i="6"/>
  <c r="D75" i="6"/>
  <c r="L75" i="6"/>
  <c r="J76" i="6"/>
  <c r="P76" i="6"/>
  <c r="D79" i="6"/>
  <c r="L79" i="6"/>
  <c r="P75" i="6"/>
  <c r="J79" i="6"/>
  <c r="F75" i="6"/>
  <c r="D76" i="6"/>
  <c r="J77" i="6"/>
  <c r="F79" i="6"/>
  <c r="F63" i="6"/>
  <c r="O63" i="6"/>
  <c r="D63" i="6"/>
  <c r="H63" i="6"/>
  <c r="J63" i="6"/>
  <c r="L63" i="6"/>
  <c r="H62" i="6"/>
  <c r="O62" i="6"/>
  <c r="P63" i="6"/>
  <c r="D62" i="6"/>
  <c r="L62" i="6"/>
  <c r="J62" i="6"/>
  <c r="P62" i="6"/>
  <c r="F62" i="6"/>
  <c r="F49" i="10"/>
  <c r="O49" i="10"/>
  <c r="L49" i="10"/>
  <c r="D49" i="10"/>
  <c r="M49" i="10"/>
  <c r="L50" i="10"/>
  <c r="J50" i="10"/>
  <c r="F50" i="10"/>
  <c r="M50" i="10"/>
  <c r="L30" i="10"/>
  <c r="O30" i="10"/>
  <c r="D30" i="10"/>
  <c r="H30" i="10"/>
  <c r="P47" i="10"/>
  <c r="P44" i="10"/>
  <c r="D47" i="10"/>
  <c r="J48" i="10"/>
  <c r="F44" i="10"/>
  <c r="M44" i="10"/>
  <c r="J46" i="10"/>
  <c r="P46" i="10"/>
  <c r="H47" i="10"/>
  <c r="O47" i="10"/>
  <c r="F48" i="10"/>
  <c r="M48" i="10"/>
  <c r="P50" i="10"/>
  <c r="L47" i="10"/>
  <c r="C52" i="10"/>
  <c r="H52" i="10" s="1"/>
  <c r="J47" i="10"/>
  <c r="J44" i="10"/>
  <c r="P48" i="10"/>
  <c r="D44" i="10"/>
  <c r="J45" i="10"/>
  <c r="H46" i="10"/>
  <c r="F47" i="10"/>
  <c r="D48" i="10"/>
  <c r="J49" i="10"/>
  <c r="H50" i="10"/>
  <c r="P31" i="10"/>
  <c r="F30" i="10"/>
  <c r="M30" i="10"/>
  <c r="D31" i="10"/>
  <c r="L31" i="10"/>
  <c r="J31" i="10"/>
  <c r="F31" i="10"/>
  <c r="M31" i="10"/>
  <c r="C33" i="10"/>
  <c r="H33" i="10" s="1"/>
  <c r="J30" i="10"/>
  <c r="H31" i="10"/>
  <c r="N43" i="13"/>
  <c r="N44" i="13" s="1"/>
  <c r="K43" i="13"/>
  <c r="K44" i="13" s="1"/>
  <c r="I43" i="13"/>
  <c r="G43" i="13"/>
  <c r="G44" i="13" s="1"/>
  <c r="E43" i="13"/>
  <c r="B43" i="13"/>
  <c r="B44" i="13" s="1"/>
  <c r="C42" i="13"/>
  <c r="M42" i="13" s="1"/>
  <c r="L41" i="13"/>
  <c r="D41" i="13"/>
  <c r="C41" i="13"/>
  <c r="O41" i="13" s="1"/>
  <c r="O40" i="13"/>
  <c r="M40" i="13"/>
  <c r="L40" i="13"/>
  <c r="H40" i="13"/>
  <c r="F40" i="13"/>
  <c r="D40" i="13"/>
  <c r="C40" i="13"/>
  <c r="P40" i="13" s="1"/>
  <c r="O39" i="13"/>
  <c r="M39" i="13"/>
  <c r="H39" i="13"/>
  <c r="F39" i="13"/>
  <c r="C39" i="13"/>
  <c r="L39" i="13" s="1"/>
  <c r="C38" i="13"/>
  <c r="M38" i="13" s="1"/>
  <c r="L37" i="13"/>
  <c r="D37" i="13"/>
  <c r="C37" i="13"/>
  <c r="O37" i="13" s="1"/>
  <c r="O36" i="13"/>
  <c r="M36" i="13"/>
  <c r="L36" i="13"/>
  <c r="H36" i="13"/>
  <c r="F36" i="13"/>
  <c r="D36" i="13"/>
  <c r="C36" i="13"/>
  <c r="P36" i="13" s="1"/>
  <c r="O35" i="13"/>
  <c r="M35" i="13"/>
  <c r="H35" i="13"/>
  <c r="F35" i="13"/>
  <c r="C35" i="13"/>
  <c r="C43" i="13" s="1"/>
  <c r="P106" i="11" l="1"/>
  <c r="L106" i="11"/>
  <c r="D106" i="11"/>
  <c r="H106" i="11"/>
  <c r="O106" i="11"/>
  <c r="J106" i="11"/>
  <c r="F106" i="11"/>
  <c r="F90" i="11"/>
  <c r="P90" i="11"/>
  <c r="L90" i="11"/>
  <c r="D90" i="11"/>
  <c r="O90" i="11"/>
  <c r="H90" i="11"/>
  <c r="J33" i="10"/>
  <c r="D52" i="10"/>
  <c r="F52" i="10"/>
  <c r="O52" i="10"/>
  <c r="J52" i="10"/>
  <c r="L52" i="10"/>
  <c r="P52" i="10"/>
  <c r="D33" i="10"/>
  <c r="O33" i="10"/>
  <c r="F33" i="10"/>
  <c r="L33" i="10"/>
  <c r="P33" i="10"/>
  <c r="F43" i="13"/>
  <c r="O43" i="13"/>
  <c r="L43" i="13"/>
  <c r="H43" i="13"/>
  <c r="D43" i="13"/>
  <c r="J43" i="13"/>
  <c r="J37" i="13"/>
  <c r="P37" i="13"/>
  <c r="H38" i="13"/>
  <c r="O38" i="13"/>
  <c r="J41" i="13"/>
  <c r="P41" i="13"/>
  <c r="H42" i="13"/>
  <c r="O42" i="13"/>
  <c r="P43" i="13"/>
  <c r="E44" i="13"/>
  <c r="I44" i="13"/>
  <c r="J42" i="13"/>
  <c r="P42" i="13"/>
  <c r="P35" i="13"/>
  <c r="M37" i="13"/>
  <c r="D38" i="13"/>
  <c r="L38" i="13"/>
  <c r="P39" i="13"/>
  <c r="F41" i="13"/>
  <c r="M41" i="13"/>
  <c r="D42" i="13"/>
  <c r="L42" i="13"/>
  <c r="C44" i="13"/>
  <c r="J38" i="13"/>
  <c r="P38" i="13"/>
  <c r="J35" i="13"/>
  <c r="F37" i="13"/>
  <c r="J39" i="13"/>
  <c r="D35" i="13"/>
  <c r="L35" i="13"/>
  <c r="J36" i="13"/>
  <c r="H37" i="13"/>
  <c r="F38" i="13"/>
  <c r="D39" i="13"/>
  <c r="J40" i="13"/>
  <c r="H41" i="13"/>
  <c r="F42" i="13"/>
  <c r="M38" i="9"/>
  <c r="N42" i="7"/>
  <c r="K42" i="7"/>
  <c r="I42" i="7"/>
  <c r="G42" i="7"/>
  <c r="E42" i="7"/>
  <c r="B42" i="7"/>
  <c r="C41" i="7"/>
  <c r="O41" i="7" s="1"/>
  <c r="D40" i="7"/>
  <c r="C40" i="7"/>
  <c r="P40" i="7" s="1"/>
  <c r="C39" i="7"/>
  <c r="L39" i="7" s="1"/>
  <c r="C38" i="7"/>
  <c r="C37" i="7"/>
  <c r="O37" i="7" s="1"/>
  <c r="C36" i="7"/>
  <c r="P36" i="7" s="1"/>
  <c r="O35" i="7"/>
  <c r="H35" i="7"/>
  <c r="F35" i="7"/>
  <c r="C35" i="7"/>
  <c r="L35" i="7" s="1"/>
  <c r="C34" i="7"/>
  <c r="B42" i="3"/>
  <c r="C42" i="3"/>
  <c r="I42" i="3"/>
  <c r="G42" i="3"/>
  <c r="E42" i="3"/>
  <c r="D44" i="13" l="1"/>
  <c r="O44" i="13"/>
  <c r="H44" i="13"/>
  <c r="P44" i="13"/>
  <c r="F44" i="13"/>
  <c r="J44" i="13"/>
  <c r="L44" i="13"/>
  <c r="F40" i="7"/>
  <c r="O40" i="7"/>
  <c r="H40" i="7"/>
  <c r="L40" i="7"/>
  <c r="H39" i="7"/>
  <c r="O39" i="7"/>
  <c r="F39" i="7"/>
  <c r="H38" i="7"/>
  <c r="O38" i="7"/>
  <c r="H36" i="7"/>
  <c r="O36" i="7"/>
  <c r="D36" i="7"/>
  <c r="F36" i="7"/>
  <c r="L36" i="7"/>
  <c r="O34" i="7"/>
  <c r="H34" i="7"/>
  <c r="J37" i="7"/>
  <c r="P37" i="7"/>
  <c r="J41" i="7"/>
  <c r="P41" i="7"/>
  <c r="P34" i="7"/>
  <c r="D41" i="7"/>
  <c r="L41" i="7"/>
  <c r="J34" i="7"/>
  <c r="D37" i="7"/>
  <c r="L37" i="7"/>
  <c r="J38" i="7"/>
  <c r="P38" i="7"/>
  <c r="D34" i="7"/>
  <c r="L34" i="7"/>
  <c r="J35" i="7"/>
  <c r="P35" i="7"/>
  <c r="F37" i="7"/>
  <c r="D38" i="7"/>
  <c r="L38" i="7"/>
  <c r="J39" i="7"/>
  <c r="P39" i="7"/>
  <c r="F41" i="7"/>
  <c r="C42" i="7"/>
  <c r="H42" i="7" s="1"/>
  <c r="F34" i="7"/>
  <c r="D35" i="7"/>
  <c r="J36" i="7"/>
  <c r="H37" i="7"/>
  <c r="F38" i="7"/>
  <c r="D39" i="7"/>
  <c r="J40" i="7"/>
  <c r="H41" i="7"/>
  <c r="M21" i="13"/>
  <c r="M22" i="13"/>
  <c r="M25" i="13"/>
  <c r="M26" i="13"/>
  <c r="C20" i="13"/>
  <c r="C21" i="13"/>
  <c r="C22" i="13"/>
  <c r="C24" i="13"/>
  <c r="M24" i="13" s="1"/>
  <c r="C25" i="13"/>
  <c r="C26" i="13"/>
  <c r="C27" i="13"/>
  <c r="M27" i="13" s="1"/>
  <c r="C23" i="13"/>
  <c r="M23" i="13" s="1"/>
  <c r="M21" i="7"/>
  <c r="C19" i="7"/>
  <c r="C21" i="7"/>
  <c r="C22" i="7"/>
  <c r="M22" i="7" s="1"/>
  <c r="C23" i="7"/>
  <c r="M23" i="7" s="1"/>
  <c r="C24" i="7"/>
  <c r="M24" i="7" s="1"/>
  <c r="C25" i="7"/>
  <c r="M25" i="7" s="1"/>
  <c r="C26" i="7"/>
  <c r="M26" i="7" s="1"/>
  <c r="C20" i="7"/>
  <c r="L42" i="7" l="1"/>
  <c r="D42" i="7"/>
  <c r="O42" i="7"/>
  <c r="J42" i="7"/>
  <c r="F42" i="7"/>
  <c r="P42" i="7"/>
  <c r="M12" i="8"/>
  <c r="C6" i="8"/>
  <c r="C7" i="8"/>
  <c r="M7" i="8" s="1"/>
  <c r="M8" i="8"/>
  <c r="C9" i="8"/>
  <c r="M9" i="8" s="1"/>
  <c r="C10" i="8"/>
  <c r="M10" i="8" s="1"/>
  <c r="C11" i="8"/>
  <c r="M11" i="8" s="1"/>
  <c r="C12" i="8"/>
  <c r="C5" i="8"/>
  <c r="N74" i="11"/>
  <c r="K74" i="11"/>
  <c r="I74" i="11"/>
  <c r="G74" i="11"/>
  <c r="E74" i="11"/>
  <c r="B74" i="11"/>
  <c r="C73" i="11"/>
  <c r="M73" i="11" s="1"/>
  <c r="C72" i="11"/>
  <c r="O72" i="11" s="1"/>
  <c r="C71" i="11"/>
  <c r="P71" i="11" s="1"/>
  <c r="C70" i="11"/>
  <c r="L70" i="11" s="1"/>
  <c r="C69" i="11"/>
  <c r="C68" i="11"/>
  <c r="O68" i="11" s="1"/>
  <c r="C67" i="11"/>
  <c r="P67" i="11" s="1"/>
  <c r="C66" i="11"/>
  <c r="N58" i="11"/>
  <c r="N59" i="11" s="1"/>
  <c r="K58" i="11"/>
  <c r="I58" i="11"/>
  <c r="G58" i="11"/>
  <c r="E58" i="11"/>
  <c r="B58" i="11"/>
  <c r="C56" i="11"/>
  <c r="O56" i="11" s="1"/>
  <c r="C54" i="11"/>
  <c r="L54" i="11" s="1"/>
  <c r="C53" i="11"/>
  <c r="M53" i="11" s="1"/>
  <c r="C52" i="11"/>
  <c r="O52" i="11" s="1"/>
  <c r="C51" i="11"/>
  <c r="P51" i="11" s="1"/>
  <c r="C50" i="11"/>
  <c r="H69" i="11" l="1"/>
  <c r="F71" i="11"/>
  <c r="O69" i="11"/>
  <c r="F66" i="11"/>
  <c r="F70" i="11"/>
  <c r="O71" i="11"/>
  <c r="D73" i="11"/>
  <c r="H73" i="11"/>
  <c r="J72" i="11"/>
  <c r="L73" i="11"/>
  <c r="F67" i="11"/>
  <c r="H67" i="11"/>
  <c r="L69" i="11"/>
  <c r="H71" i="11"/>
  <c r="L71" i="11"/>
  <c r="O67" i="11"/>
  <c r="L67" i="11"/>
  <c r="P74" i="11"/>
  <c r="D67" i="11"/>
  <c r="M67" i="11"/>
  <c r="D69" i="11"/>
  <c r="D71" i="11"/>
  <c r="M71" i="11"/>
  <c r="O73" i="11"/>
  <c r="H53" i="11"/>
  <c r="D51" i="11"/>
  <c r="D56" i="11"/>
  <c r="C58" i="11"/>
  <c r="D58" i="11" s="1"/>
  <c r="H51" i="11"/>
  <c r="H50" i="11"/>
  <c r="M51" i="11"/>
  <c r="H54" i="11"/>
  <c r="M50" i="11"/>
  <c r="F51" i="11"/>
  <c r="O51" i="11"/>
  <c r="O53" i="11"/>
  <c r="M54" i="11"/>
  <c r="L56" i="11"/>
  <c r="O54" i="11"/>
  <c r="O50" i="11"/>
  <c r="F50" i="11"/>
  <c r="L51" i="11"/>
  <c r="F54" i="11"/>
  <c r="P68" i="11"/>
  <c r="P72" i="11"/>
  <c r="H66" i="11"/>
  <c r="O66" i="11"/>
  <c r="D68" i="11"/>
  <c r="L68" i="11"/>
  <c r="J69" i="11"/>
  <c r="P69" i="11"/>
  <c r="H70" i="11"/>
  <c r="O70" i="11"/>
  <c r="D72" i="11"/>
  <c r="L72" i="11"/>
  <c r="J73" i="11"/>
  <c r="P73" i="11"/>
  <c r="J68" i="11"/>
  <c r="J66" i="11"/>
  <c r="P70" i="11"/>
  <c r="F72" i="11"/>
  <c r="P66" i="11"/>
  <c r="F68" i="11"/>
  <c r="J70" i="11"/>
  <c r="M72" i="11"/>
  <c r="D66" i="11"/>
  <c r="L66" i="11"/>
  <c r="J67" i="11"/>
  <c r="H68" i="11"/>
  <c r="F69" i="11"/>
  <c r="D70" i="11"/>
  <c r="J71" i="11"/>
  <c r="H72" i="11"/>
  <c r="F73" i="11"/>
  <c r="J52" i="11"/>
  <c r="P52" i="11"/>
  <c r="J56" i="11"/>
  <c r="P56" i="11"/>
  <c r="J53" i="11"/>
  <c r="P53" i="11"/>
  <c r="J50" i="11"/>
  <c r="P50" i="11"/>
  <c r="F52" i="11"/>
  <c r="P54" i="11"/>
  <c r="F56" i="11"/>
  <c r="M56" i="11"/>
  <c r="D52" i="11"/>
  <c r="L52" i="11"/>
  <c r="M52" i="11"/>
  <c r="D53" i="11"/>
  <c r="L53" i="11"/>
  <c r="J54" i="11"/>
  <c r="D50" i="11"/>
  <c r="L50" i="11"/>
  <c r="J51" i="11"/>
  <c r="H52" i="11"/>
  <c r="F53" i="11"/>
  <c r="D54" i="11"/>
  <c r="H56" i="11"/>
  <c r="D74" i="11" l="1"/>
  <c r="F74" i="11"/>
  <c r="H74" i="11"/>
  <c r="J74" i="11"/>
  <c r="L74" i="11"/>
  <c r="O74" i="11"/>
  <c r="H58" i="11"/>
  <c r="L58" i="11"/>
  <c r="P58" i="11"/>
  <c r="F58" i="11"/>
  <c r="P59" i="11"/>
  <c r="J58" i="11"/>
  <c r="O58" i="11"/>
  <c r="P75" i="11" l="1"/>
  <c r="J75" i="11"/>
  <c r="H75" i="11"/>
  <c r="F75" i="11"/>
  <c r="L75" i="11"/>
  <c r="D75" i="11"/>
  <c r="J59" i="11"/>
  <c r="L59" i="11"/>
  <c r="F59" i="11"/>
  <c r="D59" i="11"/>
  <c r="H59" i="11"/>
  <c r="O59" i="11"/>
  <c r="M6" i="7" l="1"/>
  <c r="M7" i="7"/>
  <c r="M8" i="7"/>
  <c r="C6" i="7" l="1"/>
  <c r="C7" i="7"/>
  <c r="C8" i="7"/>
  <c r="C9" i="7"/>
  <c r="M9" i="7" s="1"/>
  <c r="C10" i="7"/>
  <c r="M10" i="7" s="1"/>
  <c r="C11" i="7"/>
  <c r="M11" i="7" s="1"/>
  <c r="C12" i="7"/>
  <c r="C5" i="7"/>
  <c r="C43" i="6"/>
  <c r="C44" i="6"/>
  <c r="C45" i="6"/>
  <c r="O5" i="7" l="1"/>
  <c r="P47" i="6"/>
  <c r="O47" i="6"/>
  <c r="L47" i="6"/>
  <c r="J47" i="6"/>
  <c r="H47" i="6"/>
  <c r="F47" i="6"/>
  <c r="D47" i="6"/>
  <c r="N46" i="6"/>
  <c r="K46" i="6"/>
  <c r="I46" i="6"/>
  <c r="G46" i="6"/>
  <c r="E46" i="6"/>
  <c r="B46" i="6"/>
  <c r="P45" i="6"/>
  <c r="O45" i="6"/>
  <c r="M45" i="6"/>
  <c r="L45" i="6"/>
  <c r="J45" i="6"/>
  <c r="H45" i="6"/>
  <c r="F45" i="6"/>
  <c r="D45" i="6"/>
  <c r="P44" i="6"/>
  <c r="O44" i="6"/>
  <c r="M44" i="6"/>
  <c r="L44" i="6"/>
  <c r="J44" i="6"/>
  <c r="H44" i="6"/>
  <c r="F44" i="6"/>
  <c r="D44" i="6"/>
  <c r="P43" i="6"/>
  <c r="O43" i="6"/>
  <c r="M43" i="6"/>
  <c r="L43" i="6"/>
  <c r="J43" i="6"/>
  <c r="H43" i="6"/>
  <c r="F43" i="6"/>
  <c r="D43" i="6"/>
  <c r="L42" i="6"/>
  <c r="D42" i="6"/>
  <c r="C42" i="6"/>
  <c r="O42" i="6" s="1"/>
  <c r="O41" i="6"/>
  <c r="M41" i="6"/>
  <c r="L41" i="6"/>
  <c r="H41" i="6"/>
  <c r="F41" i="6"/>
  <c r="D41" i="6"/>
  <c r="C41" i="6"/>
  <c r="P41" i="6" s="1"/>
  <c r="O40" i="6"/>
  <c r="H40" i="6"/>
  <c r="C40" i="6"/>
  <c r="L40" i="6" s="1"/>
  <c r="C39" i="6"/>
  <c r="C38" i="6"/>
  <c r="O38" i="6" s="1"/>
  <c r="D38" i="6" l="1"/>
  <c r="L38" i="6"/>
  <c r="J38" i="6"/>
  <c r="P38" i="6"/>
  <c r="H39" i="6"/>
  <c r="O39" i="6"/>
  <c r="F40" i="6"/>
  <c r="M40" i="6"/>
  <c r="J42" i="6"/>
  <c r="P42" i="6"/>
  <c r="J39" i="6"/>
  <c r="P39" i="6"/>
  <c r="L39" i="6"/>
  <c r="J40" i="6"/>
  <c r="F42" i="6"/>
  <c r="M42" i="6"/>
  <c r="C46" i="6"/>
  <c r="F38" i="6"/>
  <c r="D39" i="6"/>
  <c r="P40" i="6"/>
  <c r="H38" i="6"/>
  <c r="F39" i="6"/>
  <c r="D40" i="6"/>
  <c r="J41" i="6"/>
  <c r="H42" i="6"/>
  <c r="D46" i="6" l="1"/>
  <c r="O46" i="6"/>
  <c r="J46" i="6"/>
  <c r="F46" i="6"/>
  <c r="L46" i="6"/>
  <c r="P46" i="6"/>
  <c r="H46" i="6"/>
  <c r="C26" i="6" l="1"/>
  <c r="D26" i="6"/>
  <c r="F26" i="6"/>
  <c r="H26" i="6"/>
  <c r="J26" i="6"/>
  <c r="L26" i="6"/>
  <c r="M26" i="6"/>
  <c r="O26" i="6"/>
  <c r="P26" i="6"/>
  <c r="C29" i="6"/>
  <c r="P29" i="6" s="1"/>
  <c r="P31" i="6"/>
  <c r="O31" i="6"/>
  <c r="L31" i="6"/>
  <c r="J31" i="6"/>
  <c r="H31" i="6"/>
  <c r="F31" i="6"/>
  <c r="D31" i="6"/>
  <c r="N30" i="6"/>
  <c r="K30" i="6"/>
  <c r="I30" i="6"/>
  <c r="G30" i="6"/>
  <c r="E30" i="6"/>
  <c r="B30" i="6"/>
  <c r="P28" i="6"/>
  <c r="O28" i="6"/>
  <c r="M28" i="6"/>
  <c r="L28" i="6"/>
  <c r="J28" i="6"/>
  <c r="H28" i="6"/>
  <c r="F28" i="6"/>
  <c r="D28" i="6"/>
  <c r="P27" i="6"/>
  <c r="O27" i="6"/>
  <c r="M27" i="6"/>
  <c r="L27" i="6"/>
  <c r="J27" i="6"/>
  <c r="H27" i="6"/>
  <c r="F27" i="6"/>
  <c r="D27" i="6"/>
  <c r="C25" i="6"/>
  <c r="P25" i="6" s="1"/>
  <c r="C24" i="6"/>
  <c r="L24" i="6" s="1"/>
  <c r="C23" i="6"/>
  <c r="M23" i="6" s="1"/>
  <c r="C22" i="6"/>
  <c r="O22" i="6" s="1"/>
  <c r="F29" i="6" l="1"/>
  <c r="D29" i="6"/>
  <c r="L29" i="6"/>
  <c r="M29" i="6"/>
  <c r="H29" i="6"/>
  <c r="O29" i="6"/>
  <c r="J29" i="6"/>
  <c r="D22" i="6"/>
  <c r="F24" i="6"/>
  <c r="L22" i="6"/>
  <c r="H24" i="6"/>
  <c r="L25" i="6"/>
  <c r="D25" i="6"/>
  <c r="M25" i="6"/>
  <c r="M24" i="6"/>
  <c r="F25" i="6"/>
  <c r="O25" i="6"/>
  <c r="O24" i="6"/>
  <c r="H25" i="6"/>
  <c r="J23" i="6"/>
  <c r="P23" i="6"/>
  <c r="J22" i="6"/>
  <c r="P22" i="6"/>
  <c r="H23" i="6"/>
  <c r="O23" i="6"/>
  <c r="F22" i="6"/>
  <c r="D23" i="6"/>
  <c r="L23" i="6"/>
  <c r="J24" i="6"/>
  <c r="C30" i="6"/>
  <c r="L30" i="6" s="1"/>
  <c r="M22" i="6"/>
  <c r="P24" i="6"/>
  <c r="H22" i="6"/>
  <c r="F23" i="6"/>
  <c r="D24" i="6"/>
  <c r="J25" i="6"/>
  <c r="P30" i="6" l="1"/>
  <c r="D30" i="6"/>
  <c r="O30" i="6"/>
  <c r="J30" i="6"/>
  <c r="F30" i="6"/>
  <c r="H30" i="6"/>
  <c r="P43" i="3"/>
  <c r="O43" i="3"/>
  <c r="N43" i="3"/>
  <c r="L43" i="3"/>
  <c r="J43" i="3"/>
  <c r="H43" i="3"/>
  <c r="F43" i="3"/>
  <c r="D43" i="3"/>
  <c r="N42" i="3"/>
  <c r="K42" i="3"/>
  <c r="M41" i="3"/>
  <c r="F41" i="3"/>
  <c r="C41" i="3"/>
  <c r="P41" i="3" s="1"/>
  <c r="O40" i="3"/>
  <c r="L40" i="3"/>
  <c r="H40" i="3"/>
  <c r="D40" i="3"/>
  <c r="C40" i="3"/>
  <c r="P40" i="3" s="1"/>
  <c r="C39" i="3"/>
  <c r="M39" i="3" s="1"/>
  <c r="O38" i="3"/>
  <c r="L38" i="3"/>
  <c r="H38" i="3"/>
  <c r="D38" i="3"/>
  <c r="C38" i="3"/>
  <c r="M38" i="3" s="1"/>
  <c r="C37" i="3"/>
  <c r="P37" i="3" s="1"/>
  <c r="O36" i="3"/>
  <c r="L36" i="3"/>
  <c r="H36" i="3"/>
  <c r="D36" i="3"/>
  <c r="C36" i="3"/>
  <c r="P36" i="3" s="1"/>
  <c r="C35" i="3"/>
  <c r="M35" i="3" s="1"/>
  <c r="O34" i="3"/>
  <c r="L34" i="3"/>
  <c r="H34" i="3"/>
  <c r="D34" i="3"/>
  <c r="C34" i="3"/>
  <c r="M34" i="3" s="1"/>
  <c r="F37" i="3" l="1"/>
  <c r="M37" i="3"/>
  <c r="J35" i="3"/>
  <c r="F35" i="3"/>
  <c r="J37" i="3"/>
  <c r="J34" i="3"/>
  <c r="P34" i="3"/>
  <c r="H35" i="3"/>
  <c r="O35" i="3"/>
  <c r="F36" i="3"/>
  <c r="M36" i="3"/>
  <c r="D37" i="3"/>
  <c r="L37" i="3"/>
  <c r="J38" i="3"/>
  <c r="P38" i="3"/>
  <c r="H39" i="3"/>
  <c r="O39" i="3"/>
  <c r="F40" i="3"/>
  <c r="M40" i="3"/>
  <c r="D41" i="3"/>
  <c r="L41" i="3"/>
  <c r="P39" i="3"/>
  <c r="F34" i="3"/>
  <c r="D35" i="3"/>
  <c r="L35" i="3"/>
  <c r="J36" i="3"/>
  <c r="H37" i="3"/>
  <c r="O37" i="3"/>
  <c r="F38" i="3"/>
  <c r="D39" i="3"/>
  <c r="L39" i="3"/>
  <c r="J40" i="3"/>
  <c r="H41" i="3"/>
  <c r="O41" i="3"/>
  <c r="P35" i="3"/>
  <c r="J39" i="3"/>
  <c r="F39" i="3"/>
  <c r="J41" i="3"/>
  <c r="D28" i="3"/>
  <c r="P28" i="3"/>
  <c r="H28" i="3"/>
  <c r="L28" i="3"/>
  <c r="M28" i="3"/>
  <c r="N28" i="3"/>
  <c r="O28" i="3"/>
  <c r="D42" i="3" l="1"/>
  <c r="O42" i="3"/>
  <c r="J42" i="3"/>
  <c r="F42" i="3"/>
  <c r="P42" i="3"/>
  <c r="L42" i="3"/>
  <c r="H42" i="3"/>
  <c r="J28" i="3"/>
  <c r="F28" i="3"/>
  <c r="L19" i="3"/>
  <c r="C24" i="3"/>
  <c r="P24" i="3" s="1"/>
  <c r="C26" i="3"/>
  <c r="P26" i="3" s="1"/>
  <c r="L24" i="3" l="1"/>
  <c r="F24" i="3"/>
  <c r="M24" i="3"/>
  <c r="D24" i="3"/>
  <c r="H24" i="3"/>
  <c r="O24" i="3"/>
  <c r="J24" i="3"/>
  <c r="L26" i="3"/>
  <c r="F26" i="3"/>
  <c r="M26" i="3"/>
  <c r="D26" i="3"/>
  <c r="H26" i="3"/>
  <c r="O26" i="3"/>
  <c r="J26" i="3"/>
  <c r="M23" i="3"/>
  <c r="M21" i="3" l="1"/>
  <c r="F20" i="3"/>
  <c r="N27" i="7" l="1"/>
  <c r="N28" i="7" s="1"/>
  <c r="K27" i="7"/>
  <c r="I27" i="7"/>
  <c r="G27" i="7"/>
  <c r="E27" i="7"/>
  <c r="C27" i="7"/>
  <c r="B27" i="7"/>
  <c r="P26" i="7"/>
  <c r="O26" i="7"/>
  <c r="L26" i="7"/>
  <c r="J26" i="7"/>
  <c r="H26" i="7"/>
  <c r="F26" i="7"/>
  <c r="D26" i="7"/>
  <c r="P25" i="7"/>
  <c r="O25" i="7"/>
  <c r="L25" i="7"/>
  <c r="J25" i="7"/>
  <c r="H25" i="7"/>
  <c r="F25" i="7"/>
  <c r="D25" i="7"/>
  <c r="P24" i="7"/>
  <c r="O24" i="7"/>
  <c r="L24" i="7"/>
  <c r="J24" i="7"/>
  <c r="H24" i="7"/>
  <c r="F24" i="7"/>
  <c r="D24" i="7"/>
  <c r="P23" i="7"/>
  <c r="O23" i="7"/>
  <c r="L23" i="7"/>
  <c r="J23" i="7"/>
  <c r="H23" i="7"/>
  <c r="F23" i="7"/>
  <c r="D23" i="7"/>
  <c r="P22" i="7"/>
  <c r="O22" i="7"/>
  <c r="L22" i="7"/>
  <c r="J22" i="7"/>
  <c r="H22" i="7"/>
  <c r="F22" i="7"/>
  <c r="D22" i="7"/>
  <c r="P21" i="7"/>
  <c r="O21" i="7"/>
  <c r="L21" i="7"/>
  <c r="J21" i="7"/>
  <c r="H21" i="7"/>
  <c r="F21" i="7"/>
  <c r="D21" i="7"/>
  <c r="P20" i="7"/>
  <c r="O20" i="7"/>
  <c r="M20" i="7"/>
  <c r="L20" i="7"/>
  <c r="J20" i="7"/>
  <c r="H20" i="7"/>
  <c r="F20" i="7"/>
  <c r="D20" i="7"/>
  <c r="P19" i="7"/>
  <c r="O19" i="7"/>
  <c r="L19" i="7"/>
  <c r="J19" i="7"/>
  <c r="H19" i="7"/>
  <c r="F19" i="7"/>
  <c r="D19" i="7"/>
  <c r="C20" i="3"/>
  <c r="C21" i="3"/>
  <c r="C22" i="3"/>
  <c r="C23" i="3"/>
  <c r="C25" i="3"/>
  <c r="C19" i="3"/>
  <c r="O27" i="7" l="1"/>
  <c r="F27" i="7"/>
  <c r="J27" i="7"/>
  <c r="P27" i="7"/>
  <c r="H28" i="7"/>
  <c r="H27" i="7"/>
  <c r="L27" i="7"/>
  <c r="D27" i="7"/>
  <c r="M6" i="12"/>
  <c r="M7" i="12"/>
  <c r="M9" i="12"/>
  <c r="M10" i="12"/>
  <c r="C6" i="12"/>
  <c r="C7" i="12"/>
  <c r="C8" i="12"/>
  <c r="C9" i="12"/>
  <c r="C10" i="12"/>
  <c r="C11" i="12"/>
  <c r="M11" i="12" s="1"/>
  <c r="C12" i="12"/>
  <c r="M12" i="12" s="1"/>
  <c r="C5" i="12"/>
  <c r="C38" i="11"/>
  <c r="P38" i="11" s="1"/>
  <c r="P41" i="11"/>
  <c r="J41" i="11"/>
  <c r="O40" i="11"/>
  <c r="H40" i="11"/>
  <c r="M39" i="11"/>
  <c r="F39" i="11"/>
  <c r="P37" i="11"/>
  <c r="J37" i="11"/>
  <c r="O36" i="11"/>
  <c r="H36" i="11"/>
  <c r="M35" i="11"/>
  <c r="F35" i="11"/>
  <c r="C36" i="11"/>
  <c r="M36" i="11" s="1"/>
  <c r="C37" i="11"/>
  <c r="O37" i="11" s="1"/>
  <c r="C39" i="11"/>
  <c r="L39" i="11" s="1"/>
  <c r="C40" i="11"/>
  <c r="M40" i="11" s="1"/>
  <c r="C41" i="11"/>
  <c r="O41" i="11" s="1"/>
  <c r="C42" i="11"/>
  <c r="P42" i="11" s="1"/>
  <c r="C35" i="11"/>
  <c r="L35" i="11" s="1"/>
  <c r="C21" i="11"/>
  <c r="C22" i="11"/>
  <c r="C23" i="11"/>
  <c r="C24" i="11"/>
  <c r="C25" i="11"/>
  <c r="C26" i="11"/>
  <c r="C27" i="11"/>
  <c r="O28" i="7" l="1"/>
  <c r="D28" i="7"/>
  <c r="P28" i="7"/>
  <c r="L28" i="7"/>
  <c r="F28" i="7"/>
  <c r="J28" i="7"/>
  <c r="L38" i="11"/>
  <c r="L42" i="11"/>
  <c r="H35" i="11"/>
  <c r="O35" i="11"/>
  <c r="J36" i="11"/>
  <c r="P36" i="11"/>
  <c r="L37" i="11"/>
  <c r="F38" i="11"/>
  <c r="M38" i="11"/>
  <c r="H39" i="11"/>
  <c r="O39" i="11"/>
  <c r="J40" i="11"/>
  <c r="P40" i="11"/>
  <c r="L41" i="11"/>
  <c r="F42" i="11"/>
  <c r="M42" i="11"/>
  <c r="J35" i="11"/>
  <c r="P35" i="11"/>
  <c r="L36" i="11"/>
  <c r="F37" i="11"/>
  <c r="M37" i="11"/>
  <c r="H38" i="11"/>
  <c r="O38" i="11"/>
  <c r="J39" i="11"/>
  <c r="P39" i="11"/>
  <c r="L40" i="11"/>
  <c r="F41" i="11"/>
  <c r="M41" i="11"/>
  <c r="M44" i="11" s="1"/>
  <c r="H42" i="11"/>
  <c r="O42" i="11"/>
  <c r="F36" i="11"/>
  <c r="H37" i="11"/>
  <c r="J38" i="11"/>
  <c r="F40" i="11"/>
  <c r="H41" i="11"/>
  <c r="J42" i="11"/>
  <c r="M22" i="11"/>
  <c r="M27" i="11"/>
  <c r="M23" i="11"/>
  <c r="M24" i="11"/>
  <c r="M25" i="11"/>
  <c r="M26" i="11"/>
  <c r="C20" i="11"/>
  <c r="M20" i="11" s="1"/>
  <c r="M7" i="6"/>
  <c r="C6" i="6"/>
  <c r="C7" i="6"/>
  <c r="C8" i="6"/>
  <c r="M8" i="6" s="1"/>
  <c r="C9" i="6"/>
  <c r="M9" i="6" s="1"/>
  <c r="C5" i="6"/>
  <c r="M5" i="6" s="1"/>
  <c r="C6" i="10"/>
  <c r="C7" i="10"/>
  <c r="P7" i="10" s="1"/>
  <c r="C8" i="10"/>
  <c r="C9" i="10"/>
  <c r="C10" i="10"/>
  <c r="C11" i="10"/>
  <c r="C5" i="10"/>
  <c r="M8" i="10"/>
  <c r="M9" i="10"/>
  <c r="M10" i="10"/>
  <c r="M11" i="10"/>
  <c r="N43" i="11"/>
  <c r="N44" i="11" s="1"/>
  <c r="K43" i="11"/>
  <c r="K44" i="11" s="1"/>
  <c r="I43" i="11"/>
  <c r="I44" i="11" s="1"/>
  <c r="G43" i="11"/>
  <c r="G44" i="11" s="1"/>
  <c r="E43" i="11"/>
  <c r="E44" i="11" s="1"/>
  <c r="C43" i="11"/>
  <c r="C44" i="11" s="1"/>
  <c r="B43" i="11"/>
  <c r="B44" i="11" s="1"/>
  <c r="D42" i="11"/>
  <c r="D41" i="11"/>
  <c r="D40" i="11"/>
  <c r="D39" i="11"/>
  <c r="D38" i="11"/>
  <c r="D37" i="11"/>
  <c r="D36" i="11"/>
  <c r="D35" i="11"/>
  <c r="J43" i="11" l="1"/>
  <c r="J44" i="11"/>
  <c r="F43" i="11"/>
  <c r="M7" i="10"/>
  <c r="P44" i="11"/>
  <c r="H44" i="11"/>
  <c r="F44" i="11"/>
  <c r="L44" i="11"/>
  <c r="O44" i="11"/>
  <c r="D44" i="11"/>
  <c r="O43" i="11"/>
  <c r="D43" i="11"/>
  <c r="H43" i="11"/>
  <c r="L43" i="11"/>
  <c r="P43" i="11"/>
  <c r="P45" i="5"/>
  <c r="O45" i="5"/>
  <c r="L45" i="5"/>
  <c r="J45" i="5"/>
  <c r="H45" i="5"/>
  <c r="F45" i="5"/>
  <c r="D45" i="5"/>
  <c r="N44" i="5"/>
  <c r="K44" i="5"/>
  <c r="I44" i="5"/>
  <c r="G44" i="5"/>
  <c r="E44" i="5"/>
  <c r="B44" i="5"/>
  <c r="C43" i="5"/>
  <c r="M43" i="5" s="1"/>
  <c r="M42" i="5"/>
  <c r="L42" i="5"/>
  <c r="F42" i="5"/>
  <c r="D42" i="5"/>
  <c r="C42" i="5"/>
  <c r="O42" i="5" s="1"/>
  <c r="O41" i="5"/>
  <c r="M41" i="5"/>
  <c r="H41" i="5"/>
  <c r="F41" i="5"/>
  <c r="C41" i="5"/>
  <c r="P41" i="5" s="1"/>
  <c r="O40" i="5"/>
  <c r="H40" i="5"/>
  <c r="C40" i="5"/>
  <c r="L40" i="5" s="1"/>
  <c r="C39" i="5"/>
  <c r="M39" i="5" s="1"/>
  <c r="O38" i="5"/>
  <c r="M38" i="5"/>
  <c r="L38" i="5"/>
  <c r="H38" i="5"/>
  <c r="F38" i="5"/>
  <c r="D38" i="5"/>
  <c r="C38" i="5"/>
  <c r="P38" i="5" s="1"/>
  <c r="O37" i="5"/>
  <c r="M37" i="5"/>
  <c r="H37" i="5"/>
  <c r="F37" i="5"/>
  <c r="C37" i="5"/>
  <c r="J37" i="5" s="1"/>
  <c r="O36" i="5"/>
  <c r="H36" i="5"/>
  <c r="C36" i="5"/>
  <c r="C44" i="5" l="1"/>
  <c r="F44" i="5"/>
  <c r="O44" i="5"/>
  <c r="D44" i="5"/>
  <c r="J44" i="5"/>
  <c r="H44" i="5"/>
  <c r="L44" i="5"/>
  <c r="P37" i="5"/>
  <c r="F36" i="5"/>
  <c r="M36" i="5"/>
  <c r="D37" i="5"/>
  <c r="L37" i="5"/>
  <c r="J38" i="5"/>
  <c r="H39" i="5"/>
  <c r="O39" i="5"/>
  <c r="F40" i="5"/>
  <c r="M40" i="5"/>
  <c r="D41" i="5"/>
  <c r="L41" i="5"/>
  <c r="J42" i="5"/>
  <c r="P42" i="5"/>
  <c r="H43" i="5"/>
  <c r="O43" i="5"/>
  <c r="P44" i="5"/>
  <c r="J39" i="5"/>
  <c r="J43" i="5"/>
  <c r="P43" i="5"/>
  <c r="J36" i="5"/>
  <c r="D39" i="5"/>
  <c r="L39" i="5"/>
  <c r="J40" i="5"/>
  <c r="P40" i="5"/>
  <c r="D43" i="5"/>
  <c r="L43" i="5"/>
  <c r="P39" i="5"/>
  <c r="P36" i="5"/>
  <c r="D36" i="5"/>
  <c r="L36" i="5"/>
  <c r="F39" i="5"/>
  <c r="D40" i="5"/>
  <c r="J41" i="5"/>
  <c r="H42" i="5"/>
  <c r="F43" i="5"/>
  <c r="F23" i="5"/>
  <c r="M22" i="5"/>
  <c r="C20" i="5"/>
  <c r="C22" i="5"/>
  <c r="C23" i="5"/>
  <c r="C24" i="5"/>
  <c r="M24" i="5" s="1"/>
  <c r="C25" i="5"/>
  <c r="C26" i="5"/>
  <c r="C27" i="5"/>
  <c r="C21" i="5"/>
  <c r="K43" i="9" l="1"/>
  <c r="P44" i="9" l="1"/>
  <c r="O44" i="9"/>
  <c r="N44" i="9"/>
  <c r="L44" i="9"/>
  <c r="J44" i="9"/>
  <c r="H44" i="9"/>
  <c r="F44" i="9"/>
  <c r="D44" i="9"/>
  <c r="N43" i="9"/>
  <c r="I43" i="9"/>
  <c r="G43" i="9"/>
  <c r="E43" i="9"/>
  <c r="C43" i="9"/>
  <c r="D43" i="9" s="1"/>
  <c r="B43" i="9"/>
  <c r="P42" i="9"/>
  <c r="O42" i="9"/>
  <c r="M42" i="9"/>
  <c r="L42" i="9"/>
  <c r="J42" i="9"/>
  <c r="H42" i="9"/>
  <c r="F42" i="9"/>
  <c r="D42" i="9"/>
  <c r="P41" i="9"/>
  <c r="O41" i="9"/>
  <c r="M41" i="9"/>
  <c r="L41" i="9"/>
  <c r="J41" i="9"/>
  <c r="H41" i="9"/>
  <c r="F41" i="9"/>
  <c r="D41" i="9"/>
  <c r="P40" i="9"/>
  <c r="O40" i="9"/>
  <c r="M40" i="9"/>
  <c r="L40" i="9"/>
  <c r="J40" i="9"/>
  <c r="H40" i="9"/>
  <c r="F40" i="9"/>
  <c r="D40" i="9"/>
  <c r="P39" i="9"/>
  <c r="O39" i="9"/>
  <c r="M39" i="9"/>
  <c r="L39" i="9"/>
  <c r="J39" i="9"/>
  <c r="H39" i="9"/>
  <c r="F39" i="9"/>
  <c r="D39" i="9"/>
  <c r="P38" i="9"/>
  <c r="O38" i="9"/>
  <c r="L38" i="9"/>
  <c r="J38" i="9"/>
  <c r="H38" i="9"/>
  <c r="F38" i="9"/>
  <c r="D38" i="9"/>
  <c r="P37" i="9"/>
  <c r="O37" i="9"/>
  <c r="M37" i="9"/>
  <c r="L37" i="9"/>
  <c r="J37" i="9"/>
  <c r="H37" i="9"/>
  <c r="F37" i="9"/>
  <c r="D37" i="9"/>
  <c r="P36" i="9"/>
  <c r="O36" i="9"/>
  <c r="M36" i="9"/>
  <c r="L36" i="9"/>
  <c r="J36" i="9"/>
  <c r="H36" i="9"/>
  <c r="F36" i="9"/>
  <c r="D36" i="9"/>
  <c r="P35" i="9"/>
  <c r="O35" i="9"/>
  <c r="M35" i="9"/>
  <c r="L35" i="9"/>
  <c r="J35" i="9"/>
  <c r="H35" i="9"/>
  <c r="F35" i="9"/>
  <c r="D35" i="9"/>
  <c r="H43" i="9" l="1"/>
  <c r="L43" i="9"/>
  <c r="P43" i="9"/>
  <c r="F43" i="9"/>
  <c r="J43" i="9"/>
  <c r="O43" i="9"/>
  <c r="M24" i="9"/>
  <c r="M22" i="9"/>
  <c r="D21" i="9" l="1"/>
  <c r="F21" i="9"/>
  <c r="H21" i="9"/>
  <c r="J21" i="9"/>
  <c r="L21" i="9"/>
  <c r="M21" i="9"/>
  <c r="O21" i="9"/>
  <c r="P21" i="9"/>
  <c r="F14" i="1" l="1"/>
  <c r="L14" i="1"/>
  <c r="J14" i="1"/>
  <c r="H14" i="1"/>
  <c r="O14" i="1"/>
  <c r="P14" i="1"/>
  <c r="D14" i="1"/>
  <c r="J10" i="1" l="1"/>
  <c r="J11" i="1"/>
  <c r="J12" i="1"/>
  <c r="M9" i="1"/>
  <c r="M7" i="3" l="1"/>
  <c r="M6" i="9" l="1"/>
  <c r="M7" i="9"/>
  <c r="M8" i="9"/>
  <c r="E29" i="13"/>
  <c r="N28" i="13"/>
  <c r="N29" i="13" s="1"/>
  <c r="K28" i="13"/>
  <c r="K29" i="13" s="1"/>
  <c r="I28" i="13"/>
  <c r="I29" i="13" s="1"/>
  <c r="G28" i="13"/>
  <c r="G29" i="13" s="1"/>
  <c r="E28" i="13"/>
  <c r="C28" i="13"/>
  <c r="O28" i="13" s="1"/>
  <c r="B28" i="13"/>
  <c r="B29" i="13" s="1"/>
  <c r="P27" i="13"/>
  <c r="O27" i="13"/>
  <c r="L27" i="13"/>
  <c r="J27" i="13"/>
  <c r="H27" i="13"/>
  <c r="F27" i="13"/>
  <c r="D27" i="13"/>
  <c r="P26" i="13"/>
  <c r="O26" i="13"/>
  <c r="L26" i="13"/>
  <c r="J26" i="13"/>
  <c r="H26" i="13"/>
  <c r="F26" i="13"/>
  <c r="D26" i="13"/>
  <c r="P25" i="13"/>
  <c r="O25" i="13"/>
  <c r="L25" i="13"/>
  <c r="J25" i="13"/>
  <c r="H25" i="13"/>
  <c r="F25" i="13"/>
  <c r="D25" i="13"/>
  <c r="P24" i="13"/>
  <c r="O24" i="13"/>
  <c r="L24" i="13"/>
  <c r="J24" i="13"/>
  <c r="H24" i="13"/>
  <c r="F24" i="13"/>
  <c r="D24" i="13"/>
  <c r="P23" i="13"/>
  <c r="O23" i="13"/>
  <c r="L23" i="13"/>
  <c r="J23" i="13"/>
  <c r="H23" i="13"/>
  <c r="F23" i="13"/>
  <c r="D23" i="13"/>
  <c r="P22" i="13"/>
  <c r="O22" i="13"/>
  <c r="L22" i="13"/>
  <c r="J22" i="13"/>
  <c r="H22" i="13"/>
  <c r="F22" i="13"/>
  <c r="D22" i="13"/>
  <c r="P21" i="13"/>
  <c r="O21" i="13"/>
  <c r="L21" i="13"/>
  <c r="J21" i="13"/>
  <c r="H21" i="13"/>
  <c r="F21" i="13"/>
  <c r="D21" i="13"/>
  <c r="P20" i="13"/>
  <c r="O20" i="13"/>
  <c r="M20" i="13"/>
  <c r="L20" i="13"/>
  <c r="J20" i="13"/>
  <c r="H20" i="13"/>
  <c r="F20" i="13"/>
  <c r="D20" i="13"/>
  <c r="N29" i="11"/>
  <c r="N28" i="11"/>
  <c r="K28" i="11"/>
  <c r="K29" i="11" s="1"/>
  <c r="I28" i="11"/>
  <c r="G28" i="11"/>
  <c r="G29" i="11" s="1"/>
  <c r="E28" i="11"/>
  <c r="C28" i="11"/>
  <c r="O28" i="11" s="1"/>
  <c r="B28" i="11"/>
  <c r="B29" i="11" s="1"/>
  <c r="P27" i="11"/>
  <c r="O27" i="11"/>
  <c r="L27" i="11"/>
  <c r="J27" i="11"/>
  <c r="H27" i="11"/>
  <c r="F27" i="11"/>
  <c r="D27" i="11"/>
  <c r="P26" i="11"/>
  <c r="O26" i="11"/>
  <c r="L26" i="11"/>
  <c r="J26" i="11"/>
  <c r="H26" i="11"/>
  <c r="F26" i="11"/>
  <c r="D26" i="11"/>
  <c r="P25" i="11"/>
  <c r="O25" i="11"/>
  <c r="L25" i="11"/>
  <c r="J25" i="11"/>
  <c r="H25" i="11"/>
  <c r="F25" i="11"/>
  <c r="D25" i="11"/>
  <c r="P24" i="11"/>
  <c r="O24" i="11"/>
  <c r="L24" i="11"/>
  <c r="J24" i="11"/>
  <c r="H24" i="11"/>
  <c r="F24" i="11"/>
  <c r="D24" i="11"/>
  <c r="P23" i="11"/>
  <c r="O23" i="11"/>
  <c r="L23" i="11"/>
  <c r="J23" i="11"/>
  <c r="H23" i="11"/>
  <c r="F23" i="11"/>
  <c r="D23" i="11"/>
  <c r="P22" i="11"/>
  <c r="O22" i="11"/>
  <c r="L22" i="11"/>
  <c r="J22" i="11"/>
  <c r="H22" i="11"/>
  <c r="F22" i="11"/>
  <c r="D22" i="11"/>
  <c r="P21" i="11"/>
  <c r="O21" i="11"/>
  <c r="M21" i="11"/>
  <c r="L21" i="11"/>
  <c r="J21" i="11"/>
  <c r="H21" i="11"/>
  <c r="F21" i="11"/>
  <c r="D21" i="11"/>
  <c r="P20" i="11"/>
  <c r="O20" i="11"/>
  <c r="L20" i="11"/>
  <c r="J20" i="11"/>
  <c r="H20" i="11"/>
  <c r="F20" i="11"/>
  <c r="D20" i="11"/>
  <c r="L29" i="5"/>
  <c r="H29" i="5"/>
  <c r="N28" i="5"/>
  <c r="K28" i="5"/>
  <c r="I28" i="5"/>
  <c r="J29" i="5" s="1"/>
  <c r="G28" i="5"/>
  <c r="E28" i="5"/>
  <c r="B28" i="5"/>
  <c r="P27" i="5"/>
  <c r="O27" i="5"/>
  <c r="M27" i="5"/>
  <c r="L27" i="5"/>
  <c r="J27" i="5"/>
  <c r="H27" i="5"/>
  <c r="F27" i="5"/>
  <c r="D27" i="5"/>
  <c r="P26" i="5"/>
  <c r="O26" i="5"/>
  <c r="M26" i="5"/>
  <c r="L26" i="5"/>
  <c r="J26" i="5"/>
  <c r="H26" i="5"/>
  <c r="F26" i="5"/>
  <c r="D26" i="5"/>
  <c r="P25" i="5"/>
  <c r="O25" i="5"/>
  <c r="M25" i="5"/>
  <c r="L25" i="5"/>
  <c r="J25" i="5"/>
  <c r="H25" i="5"/>
  <c r="F25" i="5"/>
  <c r="D25" i="5"/>
  <c r="P24" i="5"/>
  <c r="O24" i="5"/>
  <c r="L24" i="5"/>
  <c r="J24" i="5"/>
  <c r="H24" i="5"/>
  <c r="F24" i="5"/>
  <c r="D24" i="5"/>
  <c r="P23" i="5"/>
  <c r="O23" i="5"/>
  <c r="M23" i="5"/>
  <c r="L23" i="5"/>
  <c r="J23" i="5"/>
  <c r="H23" i="5"/>
  <c r="D23" i="5"/>
  <c r="P22" i="5"/>
  <c r="O22" i="5"/>
  <c r="L22" i="5"/>
  <c r="J22" i="5"/>
  <c r="H22" i="5"/>
  <c r="F22" i="5"/>
  <c r="D22" i="5"/>
  <c r="P20" i="5"/>
  <c r="O20" i="5"/>
  <c r="M20" i="5"/>
  <c r="L20" i="5"/>
  <c r="J20" i="5"/>
  <c r="H20" i="5"/>
  <c r="F20" i="5"/>
  <c r="D20" i="5"/>
  <c r="N27" i="3"/>
  <c r="K27" i="3"/>
  <c r="I27" i="3"/>
  <c r="G27" i="3"/>
  <c r="E27" i="3"/>
  <c r="C27" i="3"/>
  <c r="B27" i="3"/>
  <c r="P25" i="3"/>
  <c r="O25" i="3"/>
  <c r="M25" i="3"/>
  <c r="L25" i="3"/>
  <c r="J25" i="3"/>
  <c r="H25" i="3"/>
  <c r="F25" i="3"/>
  <c r="D25" i="3"/>
  <c r="P23" i="3"/>
  <c r="O23" i="3"/>
  <c r="L23" i="3"/>
  <c r="J23" i="3"/>
  <c r="H23" i="3"/>
  <c r="F23" i="3"/>
  <c r="D23" i="3"/>
  <c r="P22" i="3"/>
  <c r="O22" i="3"/>
  <c r="M22" i="3"/>
  <c r="L22" i="3"/>
  <c r="J22" i="3"/>
  <c r="H22" i="3"/>
  <c r="F22" i="3"/>
  <c r="D22" i="3"/>
  <c r="P21" i="3"/>
  <c r="O21" i="3"/>
  <c r="L21" i="3"/>
  <c r="J21" i="3"/>
  <c r="H21" i="3"/>
  <c r="F21" i="3"/>
  <c r="D21" i="3"/>
  <c r="P20" i="3"/>
  <c r="O20" i="3"/>
  <c r="M20" i="3"/>
  <c r="L20" i="3"/>
  <c r="J20" i="3"/>
  <c r="H20" i="3"/>
  <c r="D20" i="3"/>
  <c r="P19" i="3"/>
  <c r="O19" i="3"/>
  <c r="M19" i="3"/>
  <c r="J19" i="3"/>
  <c r="H19" i="3"/>
  <c r="F19" i="3"/>
  <c r="D19" i="3"/>
  <c r="N28" i="9"/>
  <c r="N29" i="9" s="1"/>
  <c r="K28" i="9"/>
  <c r="I28" i="9"/>
  <c r="G28" i="9"/>
  <c r="E28" i="9"/>
  <c r="C28" i="9"/>
  <c r="B28" i="9"/>
  <c r="P27" i="9"/>
  <c r="O27" i="9"/>
  <c r="M27" i="9"/>
  <c r="L27" i="9"/>
  <c r="J27" i="9"/>
  <c r="H27" i="9"/>
  <c r="F27" i="9"/>
  <c r="D27" i="9"/>
  <c r="P26" i="9"/>
  <c r="O26" i="9"/>
  <c r="M26" i="9"/>
  <c r="L26" i="9"/>
  <c r="J26" i="9"/>
  <c r="H26" i="9"/>
  <c r="F26" i="9"/>
  <c r="D26" i="9"/>
  <c r="P25" i="9"/>
  <c r="O25" i="9"/>
  <c r="M25" i="9"/>
  <c r="L25" i="9"/>
  <c r="J25" i="9"/>
  <c r="H25" i="9"/>
  <c r="F25" i="9"/>
  <c r="D25" i="9"/>
  <c r="P24" i="9"/>
  <c r="O24" i="9"/>
  <c r="L24" i="9"/>
  <c r="J24" i="9"/>
  <c r="H24" i="9"/>
  <c r="F24" i="9"/>
  <c r="D24" i="9"/>
  <c r="P23" i="9"/>
  <c r="O23" i="9"/>
  <c r="M23" i="9"/>
  <c r="L23" i="9"/>
  <c r="J23" i="9"/>
  <c r="H23" i="9"/>
  <c r="F23" i="9"/>
  <c r="D23" i="9"/>
  <c r="P22" i="9"/>
  <c r="O22" i="9"/>
  <c r="L22" i="9"/>
  <c r="J22" i="9"/>
  <c r="H22" i="9"/>
  <c r="F22" i="9"/>
  <c r="D22" i="9"/>
  <c r="P20" i="9"/>
  <c r="O20" i="9"/>
  <c r="M20" i="9"/>
  <c r="L20" i="9"/>
  <c r="J20" i="9"/>
  <c r="H20" i="9"/>
  <c r="F20" i="9"/>
  <c r="D20" i="9"/>
  <c r="E14" i="9"/>
  <c r="N13" i="9"/>
  <c r="K13" i="9"/>
  <c r="I13" i="9"/>
  <c r="G13" i="9"/>
  <c r="G14" i="9" s="1"/>
  <c r="E13" i="9"/>
  <c r="C13" i="9"/>
  <c r="O13" i="9" s="1"/>
  <c r="B13" i="9"/>
  <c r="B14" i="9" s="1"/>
  <c r="P12" i="9"/>
  <c r="O12" i="9"/>
  <c r="L12" i="9"/>
  <c r="J12" i="9"/>
  <c r="H12" i="9"/>
  <c r="F12" i="9"/>
  <c r="D12" i="9"/>
  <c r="P11" i="9"/>
  <c r="O11" i="9"/>
  <c r="L11" i="9"/>
  <c r="J11" i="9"/>
  <c r="H11" i="9"/>
  <c r="F11" i="9"/>
  <c r="D11" i="9"/>
  <c r="P10" i="9"/>
  <c r="O10" i="9"/>
  <c r="L10" i="9"/>
  <c r="J10" i="9"/>
  <c r="H10" i="9"/>
  <c r="F10" i="9"/>
  <c r="D10" i="9"/>
  <c r="P9" i="9"/>
  <c r="O9" i="9"/>
  <c r="L9" i="9"/>
  <c r="J9" i="9"/>
  <c r="H9" i="9"/>
  <c r="F9" i="9"/>
  <c r="D9" i="9"/>
  <c r="P8" i="9"/>
  <c r="O8" i="9"/>
  <c r="L8" i="9"/>
  <c r="J8" i="9"/>
  <c r="H8" i="9"/>
  <c r="F8" i="9"/>
  <c r="D8" i="9"/>
  <c r="P7" i="9"/>
  <c r="O7" i="9"/>
  <c r="L7" i="9"/>
  <c r="J7" i="9"/>
  <c r="H7" i="9"/>
  <c r="F7" i="9"/>
  <c r="D7" i="9"/>
  <c r="P6" i="9"/>
  <c r="O6" i="9"/>
  <c r="L6" i="9"/>
  <c r="J6" i="9"/>
  <c r="H6" i="9"/>
  <c r="F6" i="9"/>
  <c r="D6" i="9"/>
  <c r="P5" i="9"/>
  <c r="O5" i="9"/>
  <c r="M5" i="9"/>
  <c r="L5" i="9"/>
  <c r="J5" i="9"/>
  <c r="H5" i="9"/>
  <c r="F5" i="9"/>
  <c r="D5" i="9"/>
  <c r="M29" i="9" l="1"/>
  <c r="D28" i="13"/>
  <c r="H28" i="13"/>
  <c r="L28" i="13"/>
  <c r="L29" i="13"/>
  <c r="F28" i="13"/>
  <c r="J28" i="13"/>
  <c r="P28" i="13"/>
  <c r="O27" i="3"/>
  <c r="L27" i="3"/>
  <c r="J27" i="3"/>
  <c r="D27" i="3"/>
  <c r="F27" i="3"/>
  <c r="H27" i="3"/>
  <c r="M29" i="11"/>
  <c r="J28" i="11"/>
  <c r="F28" i="11"/>
  <c r="H28" i="9"/>
  <c r="D28" i="9"/>
  <c r="D29" i="9"/>
  <c r="L28" i="9"/>
  <c r="H13" i="9"/>
  <c r="D13" i="9"/>
  <c r="L13" i="9"/>
  <c r="J13" i="9"/>
  <c r="P13" i="9"/>
  <c r="F13" i="9"/>
  <c r="D28" i="11"/>
  <c r="H28" i="11"/>
  <c r="L28" i="11"/>
  <c r="P28" i="11"/>
  <c r="E29" i="11"/>
  <c r="I29" i="11"/>
  <c r="C29" i="11"/>
  <c r="H29" i="11" s="1"/>
  <c r="P29" i="5"/>
  <c r="F29" i="5"/>
  <c r="D29" i="5"/>
  <c r="O29" i="5"/>
  <c r="P27" i="3"/>
  <c r="F28" i="9"/>
  <c r="J28" i="9"/>
  <c r="O28" i="9"/>
  <c r="P28" i="9"/>
  <c r="C14" i="9"/>
  <c r="N13" i="11"/>
  <c r="N14" i="11" s="1"/>
  <c r="K13" i="11"/>
  <c r="K14" i="11" s="1"/>
  <c r="I13" i="11"/>
  <c r="I14" i="11" s="1"/>
  <c r="G13" i="11"/>
  <c r="H13" i="11" s="1"/>
  <c r="E13" i="11"/>
  <c r="E14" i="11" s="1"/>
  <c r="C13" i="11"/>
  <c r="O13" i="11" s="1"/>
  <c r="B13" i="11"/>
  <c r="P12" i="11"/>
  <c r="O12" i="11"/>
  <c r="L12" i="11"/>
  <c r="J12" i="11"/>
  <c r="H12" i="11"/>
  <c r="F12" i="11"/>
  <c r="D12" i="11"/>
  <c r="P11" i="11"/>
  <c r="O11" i="11"/>
  <c r="L11" i="11"/>
  <c r="J11" i="11"/>
  <c r="H11" i="11"/>
  <c r="F11" i="11"/>
  <c r="D11" i="11"/>
  <c r="P10" i="11"/>
  <c r="O10" i="11"/>
  <c r="L10" i="11"/>
  <c r="J10" i="11"/>
  <c r="H10" i="11"/>
  <c r="F10" i="11"/>
  <c r="D10" i="11"/>
  <c r="P9" i="11"/>
  <c r="O9" i="11"/>
  <c r="L9" i="11"/>
  <c r="J9" i="11"/>
  <c r="H9" i="11"/>
  <c r="F9" i="11"/>
  <c r="D9" i="11"/>
  <c r="P8" i="11"/>
  <c r="O8" i="11"/>
  <c r="M8" i="11"/>
  <c r="L8" i="11"/>
  <c r="J8" i="11"/>
  <c r="H8" i="11"/>
  <c r="F8" i="11"/>
  <c r="D8" i="11"/>
  <c r="P7" i="11"/>
  <c r="O7" i="11"/>
  <c r="L7" i="11"/>
  <c r="J7" i="11"/>
  <c r="H7" i="11"/>
  <c r="F7" i="11"/>
  <c r="D7" i="11"/>
  <c r="P6" i="11"/>
  <c r="O6" i="11"/>
  <c r="M6" i="11"/>
  <c r="M14" i="11" s="1"/>
  <c r="L6" i="11"/>
  <c r="J6" i="11"/>
  <c r="H6" i="11"/>
  <c r="F6" i="11"/>
  <c r="D6" i="11"/>
  <c r="P5" i="11"/>
  <c r="O5" i="11"/>
  <c r="M5" i="11"/>
  <c r="L5" i="11"/>
  <c r="J5" i="11"/>
  <c r="H5" i="11"/>
  <c r="F5" i="11"/>
  <c r="D5" i="11"/>
  <c r="N14" i="12"/>
  <c r="N13" i="12"/>
  <c r="K13" i="12"/>
  <c r="I13" i="12"/>
  <c r="G13" i="12"/>
  <c r="G14" i="12" s="1"/>
  <c r="E13" i="12"/>
  <c r="C13" i="12"/>
  <c r="B13" i="12"/>
  <c r="B14" i="12" s="1"/>
  <c r="P12" i="12"/>
  <c r="O12" i="12"/>
  <c r="L12" i="12"/>
  <c r="J12" i="12"/>
  <c r="H12" i="12"/>
  <c r="F12" i="12"/>
  <c r="D12" i="12"/>
  <c r="P11" i="12"/>
  <c r="O11" i="12"/>
  <c r="L11" i="12"/>
  <c r="J11" i="12"/>
  <c r="H11" i="12"/>
  <c r="F11" i="12"/>
  <c r="D11" i="12"/>
  <c r="P10" i="12"/>
  <c r="O10" i="12"/>
  <c r="L10" i="12"/>
  <c r="J10" i="12"/>
  <c r="H10" i="12"/>
  <c r="F10" i="12"/>
  <c r="D10" i="12"/>
  <c r="P9" i="12"/>
  <c r="O9" i="12"/>
  <c r="L9" i="12"/>
  <c r="J9" i="12"/>
  <c r="H9" i="12"/>
  <c r="F9" i="12"/>
  <c r="D9" i="12"/>
  <c r="P8" i="12"/>
  <c r="O8" i="12"/>
  <c r="M8" i="12"/>
  <c r="L8" i="12"/>
  <c r="J8" i="12"/>
  <c r="H8" i="12"/>
  <c r="F8" i="12"/>
  <c r="D8" i="12"/>
  <c r="P7" i="12"/>
  <c r="O7" i="12"/>
  <c r="L7" i="12"/>
  <c r="J7" i="12"/>
  <c r="H7" i="12"/>
  <c r="F7" i="12"/>
  <c r="D7" i="12"/>
  <c r="P6" i="12"/>
  <c r="O6" i="12"/>
  <c r="L6" i="12"/>
  <c r="J6" i="12"/>
  <c r="H6" i="12"/>
  <c r="F6" i="12"/>
  <c r="D6" i="12"/>
  <c r="P5" i="12"/>
  <c r="O5" i="12"/>
  <c r="M5" i="12"/>
  <c r="L5" i="12"/>
  <c r="J5" i="12"/>
  <c r="H5" i="12"/>
  <c r="F5" i="12"/>
  <c r="D5" i="12"/>
  <c r="N13" i="13"/>
  <c r="N14" i="13" s="1"/>
  <c r="K13" i="13"/>
  <c r="K14" i="13" s="1"/>
  <c r="I13" i="13"/>
  <c r="J13" i="13" s="1"/>
  <c r="G13" i="13"/>
  <c r="G14" i="13" s="1"/>
  <c r="E13" i="13"/>
  <c r="C13" i="13"/>
  <c r="O13" i="13" s="1"/>
  <c r="B13" i="13"/>
  <c r="B14" i="13" s="1"/>
  <c r="P12" i="13"/>
  <c r="O12" i="13"/>
  <c r="L12" i="13"/>
  <c r="J12" i="13"/>
  <c r="H12" i="13"/>
  <c r="F12" i="13"/>
  <c r="D12" i="13"/>
  <c r="P11" i="13"/>
  <c r="O11" i="13"/>
  <c r="L11" i="13"/>
  <c r="J11" i="13"/>
  <c r="H11" i="13"/>
  <c r="F11" i="13"/>
  <c r="D11" i="13"/>
  <c r="P10" i="13"/>
  <c r="O10" i="13"/>
  <c r="L10" i="13"/>
  <c r="J10" i="13"/>
  <c r="H10" i="13"/>
  <c r="F10" i="13"/>
  <c r="D10" i="13"/>
  <c r="P9" i="13"/>
  <c r="O9" i="13"/>
  <c r="L9" i="13"/>
  <c r="J9" i="13"/>
  <c r="H9" i="13"/>
  <c r="F9" i="13"/>
  <c r="D9" i="13"/>
  <c r="P8" i="13"/>
  <c r="O8" i="13"/>
  <c r="M8" i="13"/>
  <c r="L8" i="13"/>
  <c r="J8" i="13"/>
  <c r="H8" i="13"/>
  <c r="F8" i="13"/>
  <c r="D8" i="13"/>
  <c r="P7" i="13"/>
  <c r="O7" i="13"/>
  <c r="L7" i="13"/>
  <c r="J7" i="13"/>
  <c r="H7" i="13"/>
  <c r="F7" i="13"/>
  <c r="D7" i="13"/>
  <c r="P6" i="13"/>
  <c r="O6" i="13"/>
  <c r="M6" i="13"/>
  <c r="M14" i="13" s="1"/>
  <c r="L6" i="13"/>
  <c r="J6" i="13"/>
  <c r="H6" i="13"/>
  <c r="F6" i="13"/>
  <c r="D6" i="13"/>
  <c r="P5" i="13"/>
  <c r="O5" i="13"/>
  <c r="M5" i="13"/>
  <c r="L5" i="13"/>
  <c r="J5" i="13"/>
  <c r="H5" i="13"/>
  <c r="F5" i="13"/>
  <c r="D5" i="13"/>
  <c r="N13" i="10"/>
  <c r="N14" i="10" s="1"/>
  <c r="K13" i="10"/>
  <c r="I13" i="10"/>
  <c r="G13" i="10"/>
  <c r="E13" i="10"/>
  <c r="C13" i="10"/>
  <c r="B13" i="10"/>
  <c r="P12" i="10"/>
  <c r="O12" i="10"/>
  <c r="L12" i="10"/>
  <c r="J12" i="10"/>
  <c r="H12" i="10"/>
  <c r="F12" i="10"/>
  <c r="D12" i="10"/>
  <c r="P11" i="10"/>
  <c r="O11" i="10"/>
  <c r="L11" i="10"/>
  <c r="J11" i="10"/>
  <c r="H11" i="10"/>
  <c r="F11" i="10"/>
  <c r="D11" i="10"/>
  <c r="P10" i="10"/>
  <c r="O10" i="10"/>
  <c r="L10" i="10"/>
  <c r="J10" i="10"/>
  <c r="H10" i="10"/>
  <c r="F10" i="10"/>
  <c r="D10" i="10"/>
  <c r="P9" i="10"/>
  <c r="O9" i="10"/>
  <c r="L9" i="10"/>
  <c r="J9" i="10"/>
  <c r="H9" i="10"/>
  <c r="F9" i="10"/>
  <c r="D9" i="10"/>
  <c r="P8" i="10"/>
  <c r="O8" i="10"/>
  <c r="L8" i="10"/>
  <c r="J8" i="10"/>
  <c r="H8" i="10"/>
  <c r="F8" i="10"/>
  <c r="D8" i="10"/>
  <c r="O7" i="10"/>
  <c r="L7" i="10"/>
  <c r="J7" i="10"/>
  <c r="H7" i="10"/>
  <c r="F7" i="10"/>
  <c r="D7" i="10"/>
  <c r="P6" i="10"/>
  <c r="O6" i="10"/>
  <c r="M6" i="10"/>
  <c r="L6" i="10"/>
  <c r="J6" i="10"/>
  <c r="H6" i="10"/>
  <c r="F6" i="10"/>
  <c r="D6" i="10"/>
  <c r="P5" i="10"/>
  <c r="O5" i="10"/>
  <c r="M5" i="10"/>
  <c r="L5" i="10"/>
  <c r="J5" i="10"/>
  <c r="H5" i="10"/>
  <c r="F5" i="10"/>
  <c r="D5" i="10"/>
  <c r="N13" i="8"/>
  <c r="K13" i="8"/>
  <c r="I13" i="8"/>
  <c r="G13" i="8"/>
  <c r="E13" i="8"/>
  <c r="C13" i="8"/>
  <c r="O13" i="8" s="1"/>
  <c r="B13" i="8"/>
  <c r="P12" i="8"/>
  <c r="O12" i="8"/>
  <c r="L12" i="8"/>
  <c r="J12" i="8"/>
  <c r="H12" i="8"/>
  <c r="F12" i="8"/>
  <c r="D12" i="8"/>
  <c r="P11" i="8"/>
  <c r="O11" i="8"/>
  <c r="L11" i="8"/>
  <c r="J11" i="8"/>
  <c r="H11" i="8"/>
  <c r="F11" i="8"/>
  <c r="D11" i="8"/>
  <c r="P10" i="8"/>
  <c r="O10" i="8"/>
  <c r="L10" i="8"/>
  <c r="J10" i="8"/>
  <c r="H10" i="8"/>
  <c r="F10" i="8"/>
  <c r="D10" i="8"/>
  <c r="P9" i="8"/>
  <c r="O9" i="8"/>
  <c r="L9" i="8"/>
  <c r="J9" i="8"/>
  <c r="H9" i="8"/>
  <c r="F9" i="8"/>
  <c r="D9" i="8"/>
  <c r="P8" i="8"/>
  <c r="O8" i="8"/>
  <c r="L8" i="8"/>
  <c r="J8" i="8"/>
  <c r="H8" i="8"/>
  <c r="F8" i="8"/>
  <c r="D8" i="8"/>
  <c r="P7" i="8"/>
  <c r="O7" i="8"/>
  <c r="L7" i="8"/>
  <c r="J7" i="8"/>
  <c r="H7" i="8"/>
  <c r="F7" i="8"/>
  <c r="D7" i="8"/>
  <c r="P6" i="8"/>
  <c r="O6" i="8"/>
  <c r="M6" i="8"/>
  <c r="L6" i="8"/>
  <c r="J6" i="8"/>
  <c r="H6" i="8"/>
  <c r="F6" i="8"/>
  <c r="D6" i="8"/>
  <c r="P5" i="8"/>
  <c r="O5" i="8"/>
  <c r="M5" i="8"/>
  <c r="L5" i="8"/>
  <c r="J5" i="8"/>
  <c r="H5" i="8"/>
  <c r="F5" i="8"/>
  <c r="D5" i="8"/>
  <c r="N13" i="7"/>
  <c r="K13" i="7"/>
  <c r="I13" i="7"/>
  <c r="G13" i="7"/>
  <c r="E13" i="7"/>
  <c r="C13" i="7"/>
  <c r="B13" i="7"/>
  <c r="P12" i="7"/>
  <c r="O12" i="7"/>
  <c r="M12" i="7"/>
  <c r="L12" i="7"/>
  <c r="J12" i="7"/>
  <c r="H12" i="7"/>
  <c r="F12" i="7"/>
  <c r="D12" i="7"/>
  <c r="P11" i="7"/>
  <c r="O11" i="7"/>
  <c r="L11" i="7"/>
  <c r="J11" i="7"/>
  <c r="H11" i="7"/>
  <c r="F11" i="7"/>
  <c r="D11" i="7"/>
  <c r="P10" i="7"/>
  <c r="O10" i="7"/>
  <c r="L10" i="7"/>
  <c r="J10" i="7"/>
  <c r="H10" i="7"/>
  <c r="F10" i="7"/>
  <c r="D10" i="7"/>
  <c r="P9" i="7"/>
  <c r="O9" i="7"/>
  <c r="L9" i="7"/>
  <c r="J9" i="7"/>
  <c r="H9" i="7"/>
  <c r="F9" i="7"/>
  <c r="D9" i="7"/>
  <c r="P8" i="7"/>
  <c r="O8" i="7"/>
  <c r="L8" i="7"/>
  <c r="J8" i="7"/>
  <c r="H8" i="7"/>
  <c r="F8" i="7"/>
  <c r="D8" i="7"/>
  <c r="P7" i="7"/>
  <c r="O7" i="7"/>
  <c r="L7" i="7"/>
  <c r="J7" i="7"/>
  <c r="H7" i="7"/>
  <c r="F7" i="7"/>
  <c r="D7" i="7"/>
  <c r="P6" i="7"/>
  <c r="O6" i="7"/>
  <c r="L6" i="7"/>
  <c r="J6" i="7"/>
  <c r="H6" i="7"/>
  <c r="F6" i="7"/>
  <c r="D6" i="7"/>
  <c r="P5" i="7"/>
  <c r="L5" i="7"/>
  <c r="J5" i="7"/>
  <c r="H5" i="7"/>
  <c r="F5" i="7"/>
  <c r="D5" i="7"/>
  <c r="N13" i="6"/>
  <c r="N14" i="6" s="1"/>
  <c r="K13" i="6"/>
  <c r="I13" i="6"/>
  <c r="G13" i="6"/>
  <c r="E13" i="6"/>
  <c r="C13" i="6"/>
  <c r="B13" i="6"/>
  <c r="P12" i="6"/>
  <c r="O12" i="6"/>
  <c r="L12" i="6"/>
  <c r="J12" i="6"/>
  <c r="H12" i="6"/>
  <c r="F12" i="6"/>
  <c r="D12" i="6"/>
  <c r="P11" i="6"/>
  <c r="O11" i="6"/>
  <c r="L11" i="6"/>
  <c r="J11" i="6"/>
  <c r="H11" i="6"/>
  <c r="F11" i="6"/>
  <c r="D11" i="6"/>
  <c r="P10" i="6"/>
  <c r="O10" i="6"/>
  <c r="L10" i="6"/>
  <c r="J10" i="6"/>
  <c r="H10" i="6"/>
  <c r="F10" i="6"/>
  <c r="D10" i="6"/>
  <c r="P9" i="6"/>
  <c r="O9" i="6"/>
  <c r="L9" i="6"/>
  <c r="J9" i="6"/>
  <c r="H9" i="6"/>
  <c r="F9" i="6"/>
  <c r="D9" i="6"/>
  <c r="P8" i="6"/>
  <c r="O8" i="6"/>
  <c r="L8" i="6"/>
  <c r="J8" i="6"/>
  <c r="H8" i="6"/>
  <c r="F8" i="6"/>
  <c r="D8" i="6"/>
  <c r="P7" i="6"/>
  <c r="O7" i="6"/>
  <c r="L7" i="6"/>
  <c r="J7" i="6"/>
  <c r="H7" i="6"/>
  <c r="F7" i="6"/>
  <c r="D7" i="6"/>
  <c r="P6" i="6"/>
  <c r="O6" i="6"/>
  <c r="M6" i="6"/>
  <c r="L6" i="6"/>
  <c r="J6" i="6"/>
  <c r="H6" i="6"/>
  <c r="F6" i="6"/>
  <c r="D6" i="6"/>
  <c r="P5" i="6"/>
  <c r="O5" i="6"/>
  <c r="L5" i="6"/>
  <c r="J5" i="6"/>
  <c r="H5" i="6"/>
  <c r="F5" i="6"/>
  <c r="D5" i="6"/>
  <c r="B14" i="5"/>
  <c r="N13" i="5"/>
  <c r="N14" i="5" s="1"/>
  <c r="K13" i="5"/>
  <c r="K14" i="5" s="1"/>
  <c r="I13" i="5"/>
  <c r="G13" i="5"/>
  <c r="G14" i="5" s="1"/>
  <c r="E13" i="5"/>
  <c r="F13" i="5" s="1"/>
  <c r="C13" i="5"/>
  <c r="O13" i="5" s="1"/>
  <c r="B13" i="5"/>
  <c r="P12" i="5"/>
  <c r="O12" i="5"/>
  <c r="L12" i="5"/>
  <c r="J12" i="5"/>
  <c r="H12" i="5"/>
  <c r="F12" i="5"/>
  <c r="D12" i="5"/>
  <c r="P11" i="5"/>
  <c r="O11" i="5"/>
  <c r="L11" i="5"/>
  <c r="J11" i="5"/>
  <c r="H11" i="5"/>
  <c r="F11" i="5"/>
  <c r="D11" i="5"/>
  <c r="P10" i="5"/>
  <c r="O10" i="5"/>
  <c r="L10" i="5"/>
  <c r="J10" i="5"/>
  <c r="H10" i="5"/>
  <c r="F10" i="5"/>
  <c r="D10" i="5"/>
  <c r="P9" i="5"/>
  <c r="O9" i="5"/>
  <c r="L9" i="5"/>
  <c r="J9" i="5"/>
  <c r="H9" i="5"/>
  <c r="F9" i="5"/>
  <c r="D9" i="5"/>
  <c r="P8" i="5"/>
  <c r="O8" i="5"/>
  <c r="M8" i="5"/>
  <c r="L8" i="5"/>
  <c r="J8" i="5"/>
  <c r="H8" i="5"/>
  <c r="F8" i="5"/>
  <c r="D8" i="5"/>
  <c r="P7" i="5"/>
  <c r="O7" i="5"/>
  <c r="L7" i="5"/>
  <c r="J7" i="5"/>
  <c r="H7" i="5"/>
  <c r="F7" i="5"/>
  <c r="D7" i="5"/>
  <c r="P6" i="5"/>
  <c r="O6" i="5"/>
  <c r="M6" i="5"/>
  <c r="M14" i="5" s="1"/>
  <c r="L6" i="5"/>
  <c r="J6" i="5"/>
  <c r="H6" i="5"/>
  <c r="F6" i="5"/>
  <c r="D6" i="5"/>
  <c r="P5" i="5"/>
  <c r="O5" i="5"/>
  <c r="M5" i="5"/>
  <c r="L5" i="5"/>
  <c r="J5" i="5"/>
  <c r="H5" i="5"/>
  <c r="F5" i="5"/>
  <c r="D5" i="5"/>
  <c r="M14" i="3"/>
  <c r="B14" i="3"/>
  <c r="N13" i="3"/>
  <c r="N14" i="3" s="1"/>
  <c r="K13" i="3"/>
  <c r="K14" i="3" s="1"/>
  <c r="I13" i="3"/>
  <c r="I14" i="3" s="1"/>
  <c r="G13" i="3"/>
  <c r="G14" i="3" s="1"/>
  <c r="E13" i="3"/>
  <c r="E14" i="3" s="1"/>
  <c r="C13" i="3"/>
  <c r="B13" i="3"/>
  <c r="P12" i="3"/>
  <c r="O12" i="3"/>
  <c r="L12" i="3"/>
  <c r="J12" i="3"/>
  <c r="H12" i="3"/>
  <c r="F12" i="3"/>
  <c r="D12" i="3"/>
  <c r="P11" i="3"/>
  <c r="O11" i="3"/>
  <c r="L11" i="3"/>
  <c r="J11" i="3"/>
  <c r="H11" i="3"/>
  <c r="F11" i="3"/>
  <c r="D11" i="3"/>
  <c r="P10" i="3"/>
  <c r="O10" i="3"/>
  <c r="L10" i="3"/>
  <c r="J10" i="3"/>
  <c r="H10" i="3"/>
  <c r="F10" i="3"/>
  <c r="D10" i="3"/>
  <c r="P9" i="3"/>
  <c r="O9" i="3"/>
  <c r="L9" i="3"/>
  <c r="J9" i="3"/>
  <c r="H9" i="3"/>
  <c r="F9" i="3"/>
  <c r="D9" i="3"/>
  <c r="P8" i="3"/>
  <c r="O8" i="3"/>
  <c r="M8" i="3"/>
  <c r="L8" i="3"/>
  <c r="J8" i="3"/>
  <c r="H8" i="3"/>
  <c r="F8" i="3"/>
  <c r="D8" i="3"/>
  <c r="P7" i="3"/>
  <c r="O7" i="3"/>
  <c r="L7" i="3"/>
  <c r="J7" i="3"/>
  <c r="H7" i="3"/>
  <c r="F7" i="3"/>
  <c r="D7" i="3"/>
  <c r="P6" i="3"/>
  <c r="O6" i="3"/>
  <c r="M6" i="3"/>
  <c r="L6" i="3"/>
  <c r="J6" i="3"/>
  <c r="H6" i="3"/>
  <c r="F6" i="3"/>
  <c r="D6" i="3"/>
  <c r="P5" i="3"/>
  <c r="O5" i="3"/>
  <c r="M5" i="3"/>
  <c r="L5" i="3"/>
  <c r="J5" i="3"/>
  <c r="H5" i="3"/>
  <c r="F5" i="3"/>
  <c r="D5" i="3"/>
  <c r="D11" i="1"/>
  <c r="F11" i="1"/>
  <c r="H11" i="1"/>
  <c r="L11" i="1"/>
  <c r="O11" i="1"/>
  <c r="P11" i="1"/>
  <c r="D12" i="1"/>
  <c r="H12" i="1"/>
  <c r="L12" i="1"/>
  <c r="M12" i="1"/>
  <c r="O12" i="1"/>
  <c r="P12" i="1"/>
  <c r="F29" i="13" l="1"/>
  <c r="O29" i="13"/>
  <c r="H29" i="13"/>
  <c r="D29" i="13"/>
  <c r="J29" i="13"/>
  <c r="P29" i="13"/>
  <c r="L13" i="8"/>
  <c r="H13" i="8"/>
  <c r="J13" i="8"/>
  <c r="P13" i="8"/>
  <c r="F13" i="8"/>
  <c r="D13" i="8"/>
  <c r="O13" i="7"/>
  <c r="F13" i="7"/>
  <c r="L13" i="7"/>
  <c r="D14" i="7"/>
  <c r="J13" i="7"/>
  <c r="D13" i="7"/>
  <c r="H13" i="7"/>
  <c r="O13" i="12"/>
  <c r="L13" i="12"/>
  <c r="J29" i="11"/>
  <c r="O13" i="6"/>
  <c r="F13" i="6"/>
  <c r="J14" i="6"/>
  <c r="J13" i="6"/>
  <c r="L13" i="6"/>
  <c r="P13" i="6"/>
  <c r="H13" i="6"/>
  <c r="O13" i="10"/>
  <c r="J13" i="10"/>
  <c r="F13" i="10"/>
  <c r="L13" i="10"/>
  <c r="H13" i="10"/>
  <c r="D13" i="6"/>
  <c r="D13" i="10"/>
  <c r="F29" i="9"/>
  <c r="H29" i="9"/>
  <c r="O29" i="9"/>
  <c r="P29" i="9"/>
  <c r="L29" i="9"/>
  <c r="J29" i="9"/>
  <c r="F13" i="13"/>
  <c r="L13" i="11"/>
  <c r="J13" i="5"/>
  <c r="O13" i="3"/>
  <c r="F13" i="3"/>
  <c r="L13" i="3"/>
  <c r="H13" i="3"/>
  <c r="D13" i="3"/>
  <c r="J13" i="3"/>
  <c r="P13" i="3"/>
  <c r="P29" i="11"/>
  <c r="F29" i="11"/>
  <c r="D29" i="11"/>
  <c r="O29" i="11"/>
  <c r="L29" i="11"/>
  <c r="D14" i="9"/>
  <c r="J13" i="12"/>
  <c r="F13" i="12"/>
  <c r="D14" i="12"/>
  <c r="D13" i="12"/>
  <c r="H13" i="12"/>
  <c r="K14" i="12"/>
  <c r="C14" i="11"/>
  <c r="G14" i="11"/>
  <c r="H14" i="11" s="1"/>
  <c r="D13" i="11"/>
  <c r="B14" i="11"/>
  <c r="F14" i="11"/>
  <c r="F13" i="11"/>
  <c r="J13" i="11"/>
  <c r="O14" i="11"/>
  <c r="P13" i="11"/>
  <c r="P13" i="12"/>
  <c r="E14" i="12"/>
  <c r="I14" i="12"/>
  <c r="D13" i="13"/>
  <c r="H13" i="13"/>
  <c r="L13" i="13"/>
  <c r="P13" i="13"/>
  <c r="E14" i="13"/>
  <c r="I14" i="13"/>
  <c r="C14" i="13"/>
  <c r="H14" i="13" s="1"/>
  <c r="P13" i="10"/>
  <c r="P13" i="7"/>
  <c r="H14" i="5"/>
  <c r="D13" i="5"/>
  <c r="H13" i="5"/>
  <c r="L13" i="5"/>
  <c r="P13" i="5"/>
  <c r="E14" i="5"/>
  <c r="I14" i="5"/>
  <c r="C14" i="5"/>
  <c r="C14" i="3"/>
  <c r="P14" i="3" s="1"/>
  <c r="O14" i="7" l="1"/>
  <c r="L14" i="7"/>
  <c r="J14" i="7"/>
  <c r="H14" i="7"/>
  <c r="J14" i="12"/>
  <c r="L14" i="12"/>
  <c r="P14" i="6"/>
  <c r="L14" i="6"/>
  <c r="O14" i="6"/>
  <c r="F14" i="6"/>
  <c r="H14" i="6"/>
  <c r="D14" i="6"/>
  <c r="P14" i="11"/>
  <c r="J14" i="5"/>
  <c r="L14" i="3"/>
  <c r="J14" i="13"/>
  <c r="O14" i="12"/>
  <c r="H14" i="12"/>
  <c r="D14" i="11"/>
  <c r="J14" i="11"/>
  <c r="L14" i="11"/>
  <c r="P14" i="12"/>
  <c r="F14" i="12"/>
  <c r="P14" i="13"/>
  <c r="F14" i="13"/>
  <c r="D14" i="13"/>
  <c r="O14" i="13"/>
  <c r="L14" i="13"/>
  <c r="P14" i="10"/>
  <c r="F14" i="10"/>
  <c r="D14" i="10"/>
  <c r="O14" i="10"/>
  <c r="L14" i="10"/>
  <c r="J14" i="10"/>
  <c r="H14" i="10"/>
  <c r="D14" i="8"/>
  <c r="O14" i="8"/>
  <c r="P14" i="8"/>
  <c r="F14" i="8"/>
  <c r="L14" i="8"/>
  <c r="J14" i="8"/>
  <c r="H14" i="8"/>
  <c r="P14" i="7"/>
  <c r="F14" i="7"/>
  <c r="P14" i="5"/>
  <c r="F14" i="5"/>
  <c r="D14" i="5"/>
  <c r="O14" i="5"/>
  <c r="L14" i="5"/>
  <c r="D14" i="3"/>
  <c r="O14" i="3"/>
  <c r="J14" i="3"/>
  <c r="F14" i="3"/>
  <c r="H14" i="3"/>
  <c r="B13" i="1" l="1"/>
  <c r="K13" i="1"/>
  <c r="I13" i="1"/>
  <c r="G13" i="1"/>
  <c r="E13" i="1"/>
  <c r="D6" i="1" l="1"/>
  <c r="F6" i="1"/>
  <c r="H6" i="1"/>
  <c r="J6" i="1"/>
  <c r="L6" i="1"/>
  <c r="O6" i="1"/>
  <c r="P6" i="1"/>
  <c r="D7" i="1"/>
  <c r="F7" i="1"/>
  <c r="H7" i="1"/>
  <c r="J7" i="1"/>
  <c r="L7" i="1"/>
  <c r="O7" i="1"/>
  <c r="P7" i="1"/>
  <c r="D8" i="1"/>
  <c r="F8" i="1"/>
  <c r="H8" i="1"/>
  <c r="J8" i="1"/>
  <c r="L8" i="1"/>
  <c r="M8" i="1"/>
  <c r="O8" i="1"/>
  <c r="P8" i="1"/>
  <c r="D9" i="1"/>
  <c r="F9" i="1"/>
  <c r="H9" i="1"/>
  <c r="J9" i="1"/>
  <c r="L9" i="1"/>
  <c r="O9" i="1"/>
  <c r="P9" i="1"/>
  <c r="D10" i="1"/>
  <c r="F10" i="1"/>
  <c r="H10" i="1"/>
  <c r="L10" i="1"/>
  <c r="O10" i="1"/>
  <c r="P10" i="1"/>
  <c r="N13" i="1" l="1"/>
  <c r="P5" i="1" l="1"/>
  <c r="O5" i="1"/>
  <c r="L5" i="1"/>
  <c r="J5" i="1"/>
  <c r="H5" i="1"/>
  <c r="F5" i="1"/>
  <c r="D5" i="1"/>
  <c r="P13" i="1" l="1"/>
  <c r="J13" i="1"/>
  <c r="D13" i="1"/>
  <c r="H13" i="1"/>
  <c r="L13" i="1"/>
  <c r="O13" i="1"/>
  <c r="F13" i="1"/>
  <c r="L21" i="5"/>
  <c r="H21" i="5"/>
  <c r="O21" i="5"/>
  <c r="F21" i="5"/>
  <c r="P21" i="5"/>
  <c r="J21" i="5"/>
  <c r="C28" i="5"/>
  <c r="P28" i="5" s="1"/>
  <c r="D21" i="5"/>
  <c r="M21" i="5"/>
  <c r="H28" i="5" l="1"/>
  <c r="L28" i="5"/>
  <c r="J28" i="5"/>
  <c r="F28" i="5"/>
  <c r="O28" i="5"/>
  <c r="D28" i="5"/>
</calcChain>
</file>

<file path=xl/sharedStrings.xml><?xml version="1.0" encoding="utf-8"?>
<sst xmlns="http://schemas.openxmlformats.org/spreadsheetml/2006/main" count="1832" uniqueCount="81">
  <si>
    <t>09- Английский язык</t>
  </si>
  <si>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</si>
  <si>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</si>
  <si>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</si>
  <si>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</si>
  <si>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</si>
  <si>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</si>
  <si>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</si>
  <si>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</si>
  <si>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</si>
  <si>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</si>
  <si>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</si>
  <si>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№5</t>
  </si>
  <si>
    <t>город</t>
  </si>
  <si>
    <t>область</t>
  </si>
  <si>
    <t>СОШ №3</t>
  </si>
  <si>
    <t>СОШ №4</t>
  </si>
  <si>
    <t>СОШ №6</t>
  </si>
  <si>
    <t>СОШ №7</t>
  </si>
  <si>
    <t>09- Русский язык</t>
  </si>
  <si>
    <t>12 - Обществознание</t>
  </si>
  <si>
    <t>04 - Химия</t>
  </si>
  <si>
    <t>05 - Информатика</t>
  </si>
  <si>
    <t>08 - География</t>
  </si>
  <si>
    <t>02 - Математика</t>
  </si>
  <si>
    <t>03 - Физика</t>
  </si>
  <si>
    <t>06 - Биология</t>
  </si>
  <si>
    <t>18 - Литература</t>
  </si>
  <si>
    <t>СОШ №8</t>
  </si>
  <si>
    <t>ДОСРОЧНЫЙ</t>
  </si>
  <si>
    <t>Лихачева</t>
  </si>
  <si>
    <t>23-24.05.2022</t>
  </si>
  <si>
    <t>Маслова не писала</t>
  </si>
  <si>
    <t>двое досрочно сдали</t>
  </si>
  <si>
    <t>итоговая с досрочным периодом</t>
  </si>
  <si>
    <t xml:space="preserve">07 - История </t>
  </si>
  <si>
    <t>Разжигалов</t>
  </si>
  <si>
    <t>Мурашев</t>
  </si>
  <si>
    <t>Стрежнева</t>
  </si>
  <si>
    <t>Андриянова</t>
  </si>
  <si>
    <t>Шапурова</t>
  </si>
  <si>
    <t>Константинова</t>
  </si>
  <si>
    <t>Краско</t>
  </si>
  <si>
    <t>Подобуева,Ильина</t>
  </si>
  <si>
    <t>итоговая</t>
  </si>
  <si>
    <t>Овчинникова</t>
  </si>
  <si>
    <t>Брилев</t>
  </si>
  <si>
    <t>Макарова СОШ 4 - оценка 4</t>
  </si>
  <si>
    <t>07-08.06.2022</t>
  </si>
  <si>
    <t>Демидов</t>
  </si>
  <si>
    <t>Буянтуева</t>
  </si>
  <si>
    <t>Захаров</t>
  </si>
  <si>
    <t>Андреев</t>
  </si>
  <si>
    <t>Ерофеев</t>
  </si>
  <si>
    <t>Ремизов, Баладурин</t>
  </si>
  <si>
    <t>Усов,Андреев,Леонтьев</t>
  </si>
  <si>
    <t>Виткулевская</t>
  </si>
  <si>
    <t>Баянтуева</t>
  </si>
  <si>
    <t>Сергеев</t>
  </si>
  <si>
    <t>Константинова К</t>
  </si>
  <si>
    <t>Константинова, Виткулевская</t>
  </si>
  <si>
    <t>Брыль</t>
  </si>
  <si>
    <t>Макарова</t>
  </si>
  <si>
    <t>Капкова,Маслова,Онучин</t>
  </si>
  <si>
    <t>Войтюк,Сибогатов</t>
  </si>
  <si>
    <t>Злотников</t>
  </si>
  <si>
    <t xml:space="preserve">итоговая </t>
  </si>
  <si>
    <t>Капкова,Маслова,Онучин, Брыль</t>
  </si>
  <si>
    <t>пересдача 07.07.2022</t>
  </si>
  <si>
    <t>Войтюк,Кошкарев</t>
  </si>
  <si>
    <t>Чередниченко</t>
  </si>
  <si>
    <t>Смольников</t>
  </si>
  <si>
    <t>Силуянов</t>
  </si>
  <si>
    <t>Краско,Силуянов</t>
  </si>
  <si>
    <t>Брыль, Чередниченко</t>
  </si>
  <si>
    <t>Буянтуева,Смольников</t>
  </si>
  <si>
    <t>итоговая  с пересдачей осень</t>
  </si>
  <si>
    <t>осень пересдача</t>
  </si>
  <si>
    <t>пересдача осень</t>
  </si>
  <si>
    <t>Капкова</t>
  </si>
  <si>
    <t>Капкова, Брыль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</si>
</sst>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1" fillId="5" borderId="1" xfId="0" applyFont="1" applyFill="1" applyBorder="1" applyAlignment="1">
      <alignment vertical="center"/>
    </xf>
    <xf numFmtId="9" fontId="1" fillId="5" borderId="1" xfId="0" applyNumberFormat="1" applyFont="1" applyFill="1" applyBorder="1"/>
    <xf numFmtId="2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10" fontId="2" fillId="3" borderId="1" xfId="0" applyNumberFormat="1" applyFont="1" applyFill="1" applyBorder="1"/>
    <xf numFmtId="10" fontId="2" fillId="3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9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/>
    </xf>
    <xf numFmtId="9" fontId="1" fillId="7" borderId="1" xfId="0" applyNumberFormat="1" applyFont="1" applyFill="1" applyBorder="1"/>
    <xf numFmtId="164" fontId="1" fillId="7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/>
    <xf numFmtId="10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vertical="center"/>
    </xf>
    <xf numFmtId="9" fontId="1" fillId="8" borderId="1" xfId="0" applyNumberFormat="1" applyFont="1" applyFill="1" applyBorder="1"/>
    <xf numFmtId="164" fontId="1" fillId="8" borderId="1" xfId="0" applyNumberFormat="1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/>
    <xf numFmtId="2" fontId="2" fillId="4" borderId="1" xfId="0" applyNumberFormat="1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vertical="center"/>
    </xf>
    <xf numFmtId="9" fontId="1" fillId="9" borderId="1" xfId="0" applyNumberFormat="1" applyFont="1" applyFill="1" applyBorder="1"/>
    <xf numFmtId="164" fontId="1" fillId="9" borderId="1" xfId="0" applyNumberFormat="1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vertical="center"/>
    </xf>
    <xf numFmtId="9" fontId="1" fillId="10" borderId="1" xfId="0" applyNumberFormat="1" applyFont="1" applyFill="1" applyBorder="1"/>
    <xf numFmtId="164" fontId="1" fillId="10" borderId="1" xfId="0" applyNumberFormat="1" applyFont="1" applyFill="1" applyBorder="1" applyAlignment="1">
      <alignment vertical="center"/>
    </xf>
    <xf numFmtId="2" fontId="1" fillId="10" borderId="1" xfId="0" applyNumberFormat="1" applyFont="1" applyFill="1" applyBorder="1" applyAlignment="1">
      <alignment vertical="center"/>
    </xf>
    <xf numFmtId="164" fontId="1" fillId="10" borderId="1" xfId="0" applyNumberFormat="1" applyFont="1" applyFill="1" applyBorder="1"/>
    <xf numFmtId="9" fontId="2" fillId="3" borderId="1" xfId="0" applyNumberFormat="1" applyFont="1" applyFill="1" applyBorder="1" applyAlignment="1">
      <alignment vertical="center"/>
    </xf>
    <xf numFmtId="10" fontId="2" fillId="0" borderId="0" xfId="0" applyNumberFormat="1" applyFont="1" applyFill="1" applyBorder="1"/>
    <xf numFmtId="0" fontId="1" fillId="10" borderId="1" xfId="0" applyNumberFormat="1" applyFont="1" applyFill="1" applyBorder="1" applyAlignment="1">
      <alignment vertical="center"/>
    </xf>
    <xf numFmtId="0" fontId="0" fillId="0" borderId="6" xfId="0" applyFill="1" applyBorder="1"/>
    <xf numFmtId="1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5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FA2FC"/>
      <color rgb="FF8A1CF8"/>
      <color rgb="FFB87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6"/>
  <sheetViews>
    <sheetView zoomScale="85" zoomScaleNormal="85" workbookViewId="0">
      <selection activeCell="C15" sqref="C15"/>
    </sheetView>
  </sheetViews>
  <sheetFormatPr defaultRowHeight="15" x14ac:dyDescent="0.25"/>
  <cols>
    <col min="1" max="1" width="13.42578125" customWidth="1"/>
    <col min="4" max="4" width="10.140625" bestFit="1" customWidth="1"/>
    <col min="6" max="6" width="10.28515625" bestFit="1" customWidth="1"/>
    <col min="7" max="7" width="9.140625" customWidth="1"/>
    <col min="8" max="8" width="10.28515625" bestFit="1" customWidth="1"/>
    <col min="10" max="10" width="10.28515625" bestFit="1" customWidth="1"/>
    <col min="12" max="12" width="10.28515625" bestFit="1" customWidth="1"/>
    <col min="13" max="13" width="11.5703125" customWidth="1"/>
    <col min="14" max="14" width="11" customWidth="1"/>
    <col min="15" max="15" width="11.28515625" customWidth="1"/>
    <col min="16" max="16" width="13.5703125" customWidth="1"/>
  </cols>
  <sheetData>
    <row r="1" spans="1:17" ht="18.75" x14ac:dyDescent="0.3">
      <c r="A1" s="92" t="s">
        <v>0</v>
      </c>
      <c r="B1" s="92"/>
      <c r="C1" s="92"/>
      <c r="D1" s="1">
        <v>44700</v>
      </c>
    </row>
    <row r="3" spans="1:17" ht="18.75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49"/>
      <c r="C5" s="50"/>
      <c r="D5" s="51" t="e">
        <f t="shared" ref="D5" si="0">C5/B5</f>
        <v>#DIV/0!</v>
      </c>
      <c r="E5" s="50"/>
      <c r="F5" s="52" t="e">
        <f t="shared" ref="F5" si="1">E5/$C5</f>
        <v>#DIV/0!</v>
      </c>
      <c r="G5" s="50"/>
      <c r="H5" s="52" t="e">
        <f t="shared" ref="H5:H14" si="2">G5/$C5</f>
        <v>#DIV/0!</v>
      </c>
      <c r="I5" s="50"/>
      <c r="J5" s="52" t="e">
        <f t="shared" ref="J5:J14" si="3">I5/$C5</f>
        <v>#DIV/0!</v>
      </c>
      <c r="K5" s="50"/>
      <c r="L5" s="52" t="e">
        <f t="shared" ref="L5:L14" si="4">K5/$C5</f>
        <v>#DIV/0!</v>
      </c>
      <c r="M5" s="53"/>
      <c r="N5" s="53"/>
      <c r="O5" s="54" t="e">
        <f t="shared" ref="O5:O13" si="5">(C5-K5)/C5</f>
        <v>#DIV/0!</v>
      </c>
      <c r="P5" s="54" t="e">
        <f t="shared" ref="P5:P13" si="6">(E5+G5)/C5</f>
        <v>#DIV/0!</v>
      </c>
    </row>
    <row r="6" spans="1:17" ht="18.75" x14ac:dyDescent="0.3">
      <c r="A6" s="4" t="s">
        <v>11</v>
      </c>
      <c r="B6" s="5">
        <v>4</v>
      </c>
      <c r="C6" s="6">
        <v>4</v>
      </c>
      <c r="D6" s="7">
        <f t="shared" ref="D6:D10" si="7">C6/B6</f>
        <v>1</v>
      </c>
      <c r="E6" s="6">
        <v>0</v>
      </c>
      <c r="F6" s="8">
        <f t="shared" ref="F6:F10" si="8">E6/$C6</f>
        <v>0</v>
      </c>
      <c r="G6" s="6">
        <v>2</v>
      </c>
      <c r="H6" s="9">
        <f t="shared" ref="H6:H10" si="9">G6/$C6</f>
        <v>0.5</v>
      </c>
      <c r="I6" s="6">
        <v>2</v>
      </c>
      <c r="J6" s="9">
        <f t="shared" ref="J6:J12" si="10">I6/$C6</f>
        <v>0.5</v>
      </c>
      <c r="K6" s="6">
        <v>0</v>
      </c>
      <c r="L6" s="9">
        <f t="shared" ref="L6:L10" si="11">K6/$C6</f>
        <v>0</v>
      </c>
      <c r="M6" s="10">
        <f xml:space="preserve"> (E6*E65+G6*4+I6*3+K6*2)/C6</f>
        <v>3.5</v>
      </c>
      <c r="N6" s="10">
        <v>44</v>
      </c>
      <c r="O6" s="11">
        <f t="shared" ref="O6:O10" si="12">(C6-K6)/C6</f>
        <v>1</v>
      </c>
      <c r="P6" s="11">
        <f t="shared" ref="P6:P10" si="13">(E6+G6)/C6</f>
        <v>0.5</v>
      </c>
    </row>
    <row r="7" spans="1:17" ht="18.75" x14ac:dyDescent="0.3">
      <c r="A7" s="4" t="s">
        <v>15</v>
      </c>
      <c r="B7" s="49"/>
      <c r="C7" s="50"/>
      <c r="D7" s="51" t="e">
        <f t="shared" si="7"/>
        <v>#DIV/0!</v>
      </c>
      <c r="E7" s="50"/>
      <c r="F7" s="52" t="e">
        <f t="shared" si="8"/>
        <v>#DIV/0!</v>
      </c>
      <c r="G7" s="50"/>
      <c r="H7" s="52" t="e">
        <f t="shared" si="9"/>
        <v>#DIV/0!</v>
      </c>
      <c r="I7" s="50"/>
      <c r="J7" s="52" t="e">
        <f t="shared" si="10"/>
        <v>#DIV/0!</v>
      </c>
      <c r="K7" s="50"/>
      <c r="L7" s="52" t="e">
        <f t="shared" si="11"/>
        <v>#DIV/0!</v>
      </c>
      <c r="M7" s="53"/>
      <c r="N7" s="53"/>
      <c r="O7" s="54" t="e">
        <f t="shared" si="12"/>
        <v>#DIV/0!</v>
      </c>
      <c r="P7" s="54" t="e">
        <f t="shared" si="13"/>
        <v>#DIV/0!</v>
      </c>
    </row>
    <row r="8" spans="1:17" ht="18.75" x14ac:dyDescent="0.3">
      <c r="A8" s="4" t="s">
        <v>16</v>
      </c>
      <c r="B8" s="19">
        <v>3</v>
      </c>
      <c r="C8" s="16">
        <v>3</v>
      </c>
      <c r="D8" s="17">
        <f t="shared" si="7"/>
        <v>1</v>
      </c>
      <c r="E8" s="16">
        <v>1</v>
      </c>
      <c r="F8" s="22">
        <f t="shared" si="8"/>
        <v>0.33333333333333331</v>
      </c>
      <c r="G8" s="16">
        <v>1</v>
      </c>
      <c r="H8" s="22">
        <f t="shared" si="9"/>
        <v>0.33333333333333331</v>
      </c>
      <c r="I8" s="16">
        <v>1</v>
      </c>
      <c r="J8" s="22">
        <f t="shared" si="10"/>
        <v>0.33333333333333331</v>
      </c>
      <c r="K8" s="16">
        <v>0</v>
      </c>
      <c r="L8" s="22">
        <f t="shared" si="11"/>
        <v>0</v>
      </c>
      <c r="M8" s="18">
        <f t="shared" ref="M8:M9" si="14" xml:space="preserve"> (E8*5+G8*4+I8*3+K8*2)/C8</f>
        <v>4</v>
      </c>
      <c r="N8" s="18">
        <v>49</v>
      </c>
      <c r="O8" s="23">
        <f t="shared" si="12"/>
        <v>1</v>
      </c>
      <c r="P8" s="23">
        <f t="shared" si="13"/>
        <v>0.66666666666666663</v>
      </c>
    </row>
    <row r="9" spans="1:17" ht="18.75" x14ac:dyDescent="0.3">
      <c r="A9" s="4" t="s">
        <v>12</v>
      </c>
      <c r="B9" s="19">
        <v>4</v>
      </c>
      <c r="C9" s="16">
        <v>4</v>
      </c>
      <c r="D9" s="17">
        <f t="shared" si="7"/>
        <v>1</v>
      </c>
      <c r="E9" s="16">
        <v>1</v>
      </c>
      <c r="F9" s="22">
        <f t="shared" si="8"/>
        <v>0.25</v>
      </c>
      <c r="G9" s="16">
        <v>1</v>
      </c>
      <c r="H9" s="22">
        <f t="shared" si="9"/>
        <v>0.25</v>
      </c>
      <c r="I9" s="16">
        <v>2</v>
      </c>
      <c r="J9" s="22">
        <f t="shared" si="10"/>
        <v>0.5</v>
      </c>
      <c r="K9" s="16">
        <v>0</v>
      </c>
      <c r="L9" s="22">
        <f t="shared" si="11"/>
        <v>0</v>
      </c>
      <c r="M9" s="18">
        <f t="shared" si="14"/>
        <v>3.75</v>
      </c>
      <c r="N9" s="18">
        <v>43.75</v>
      </c>
      <c r="O9" s="23">
        <f t="shared" si="12"/>
        <v>1</v>
      </c>
      <c r="P9" s="23">
        <f t="shared" si="13"/>
        <v>0.5</v>
      </c>
    </row>
    <row r="10" spans="1:17" ht="18.75" x14ac:dyDescent="0.3">
      <c r="A10" s="4" t="s">
        <v>17</v>
      </c>
      <c r="B10" s="49"/>
      <c r="C10" s="50"/>
      <c r="D10" s="51" t="e">
        <f t="shared" si="7"/>
        <v>#DIV/0!</v>
      </c>
      <c r="E10" s="50"/>
      <c r="F10" s="52" t="e">
        <f t="shared" si="8"/>
        <v>#DIV/0!</v>
      </c>
      <c r="G10" s="50"/>
      <c r="H10" s="52" t="e">
        <f t="shared" si="9"/>
        <v>#DIV/0!</v>
      </c>
      <c r="I10" s="50"/>
      <c r="J10" s="52" t="e">
        <f t="shared" si="10"/>
        <v>#DIV/0!</v>
      </c>
      <c r="K10" s="50"/>
      <c r="L10" s="52" t="e">
        <f t="shared" si="11"/>
        <v>#DIV/0!</v>
      </c>
      <c r="M10" s="53"/>
      <c r="N10" s="53"/>
      <c r="O10" s="54" t="e">
        <f t="shared" si="12"/>
        <v>#DIV/0!</v>
      </c>
      <c r="P10" s="54" t="e">
        <f t="shared" si="13"/>
        <v>#DIV/0!</v>
      </c>
    </row>
    <row r="11" spans="1:17" ht="18.75" x14ac:dyDescent="0.3">
      <c r="A11" s="4" t="s">
        <v>18</v>
      </c>
      <c r="B11" s="49"/>
      <c r="C11" s="50"/>
      <c r="D11" s="51" t="e">
        <f t="shared" ref="D11:D12" si="15">C11/B11</f>
        <v>#DIV/0!</v>
      </c>
      <c r="E11" s="50"/>
      <c r="F11" s="52" t="e">
        <f t="shared" ref="F11" si="16">E11/$C11</f>
        <v>#DIV/0!</v>
      </c>
      <c r="G11" s="50"/>
      <c r="H11" s="52" t="e">
        <f t="shared" ref="H11:H12" si="17">G11/$C11</f>
        <v>#DIV/0!</v>
      </c>
      <c r="I11" s="50"/>
      <c r="J11" s="52" t="e">
        <f t="shared" si="10"/>
        <v>#DIV/0!</v>
      </c>
      <c r="K11" s="50"/>
      <c r="L11" s="52" t="e">
        <f t="shared" ref="L11:L12" si="18">K11/$C11</f>
        <v>#DIV/0!</v>
      </c>
      <c r="M11" s="53"/>
      <c r="N11" s="53"/>
      <c r="O11" s="54" t="e">
        <f t="shared" ref="O11:O12" si="19">(C11-K11)/C11</f>
        <v>#DIV/0!</v>
      </c>
      <c r="P11" s="54" t="e">
        <f t="shared" ref="P11:P12" si="20">(E11+G11)/C11</f>
        <v>#DIV/0!</v>
      </c>
    </row>
    <row r="12" spans="1:17" ht="18.75" x14ac:dyDescent="0.3">
      <c r="A12" s="4" t="s">
        <v>28</v>
      </c>
      <c r="B12" s="19">
        <v>1</v>
      </c>
      <c r="C12" s="16">
        <v>1</v>
      </c>
      <c r="D12" s="17">
        <f t="shared" si="15"/>
        <v>1</v>
      </c>
      <c r="E12" s="16">
        <v>0</v>
      </c>
      <c r="F12" s="22">
        <v>0</v>
      </c>
      <c r="G12" s="16">
        <v>0</v>
      </c>
      <c r="H12" s="22">
        <f t="shared" si="17"/>
        <v>0</v>
      </c>
      <c r="I12" s="16">
        <v>0</v>
      </c>
      <c r="J12" s="22">
        <f t="shared" si="10"/>
        <v>0</v>
      </c>
      <c r="K12" s="16">
        <v>1</v>
      </c>
      <c r="L12" s="22">
        <f t="shared" si="18"/>
        <v>1</v>
      </c>
      <c r="M12" s="18">
        <f t="shared" ref="M12:M14" si="21" xml:space="preserve"> (E12*5+G12*4+I12*3+K12*2)/C12</f>
        <v>2</v>
      </c>
      <c r="N12" s="18">
        <v>8</v>
      </c>
      <c r="O12" s="23">
        <f t="shared" si="19"/>
        <v>0</v>
      </c>
      <c r="P12" s="23">
        <f t="shared" si="20"/>
        <v>0</v>
      </c>
      <c r="Q12" t="s">
        <v>30</v>
      </c>
    </row>
    <row r="13" spans="1:17" ht="18.75" x14ac:dyDescent="0.3">
      <c r="A13" s="12" t="s">
        <v>13</v>
      </c>
      <c r="B13" s="12">
        <f>SUM(B5:B12)</f>
        <v>12</v>
      </c>
      <c r="C13" s="13">
        <f>SUM(C5:C12)</f>
        <v>12</v>
      </c>
      <c r="D13" s="20">
        <f>C13/B13</f>
        <v>1</v>
      </c>
      <c r="E13" s="13">
        <f>SUM(E5:E12)</f>
        <v>2</v>
      </c>
      <c r="F13" s="21">
        <f>E13/C13</f>
        <v>0.16666666666666666</v>
      </c>
      <c r="G13" s="13">
        <f>SUM(G5:G12)</f>
        <v>4</v>
      </c>
      <c r="H13" s="21">
        <f t="shared" si="2"/>
        <v>0.33333333333333331</v>
      </c>
      <c r="I13" s="13">
        <f>SUM(I5:I12)</f>
        <v>5</v>
      </c>
      <c r="J13" s="21">
        <f t="shared" si="3"/>
        <v>0.41666666666666669</v>
      </c>
      <c r="K13" s="13">
        <f>SUM(K5:K12)</f>
        <v>1</v>
      </c>
      <c r="L13" s="21">
        <f t="shared" si="4"/>
        <v>8.3333333333333329E-2</v>
      </c>
      <c r="M13" s="14">
        <f t="shared" si="21"/>
        <v>3.5833333333333335</v>
      </c>
      <c r="N13" s="14">
        <f>AVERAGE(N5:N12)</f>
        <v>36.1875</v>
      </c>
      <c r="O13" s="20">
        <f t="shared" si="5"/>
        <v>0.91666666666666663</v>
      </c>
      <c r="P13" s="20">
        <f t="shared" si="6"/>
        <v>0.5</v>
      </c>
    </row>
    <row r="14" spans="1:17" ht="18.75" x14ac:dyDescent="0.3">
      <c r="A14" s="15" t="s">
        <v>14</v>
      </c>
      <c r="B14" s="15">
        <v>1624</v>
      </c>
      <c r="C14" s="15">
        <f>E14+G14+I14+K14</f>
        <v>1613</v>
      </c>
      <c r="D14" s="55">
        <f>C14/B14</f>
        <v>0.99322660098522164</v>
      </c>
      <c r="E14" s="15">
        <v>633</v>
      </c>
      <c r="F14" s="56">
        <f>E14/C14</f>
        <v>0.39243645381277126</v>
      </c>
      <c r="G14" s="15">
        <v>586</v>
      </c>
      <c r="H14" s="56">
        <f t="shared" si="2"/>
        <v>0.3632982021078735</v>
      </c>
      <c r="I14" s="15">
        <v>312</v>
      </c>
      <c r="J14" s="56">
        <f t="shared" si="3"/>
        <v>0.19342839429634223</v>
      </c>
      <c r="K14" s="15">
        <v>82</v>
      </c>
      <c r="L14" s="56">
        <f t="shared" si="4"/>
        <v>5.0836949783013022E-2</v>
      </c>
      <c r="M14" s="60">
        <f t="shared" si="21"/>
        <v>4.0973341599504032</v>
      </c>
      <c r="N14" s="15"/>
      <c r="O14" s="55">
        <f t="shared" ref="O14" si="22">(C14-K14)/C14</f>
        <v>0.94916305021698699</v>
      </c>
      <c r="P14" s="55">
        <f t="shared" ref="P14" si="23">(E14+G14)/C14</f>
        <v>0.75573465592064482</v>
      </c>
    </row>
    <row r="17" spans="1:16" ht="18.75" x14ac:dyDescent="0.3">
      <c r="A17" s="92" t="s">
        <v>0</v>
      </c>
      <c r="B17" s="92"/>
      <c r="C17" s="92"/>
      <c r="D17" s="1">
        <v>44746</v>
      </c>
    </row>
    <row r="19" spans="1:16" ht="18.75" x14ac:dyDescent="0.25">
      <c r="A19" s="93" t="s">
        <v>1</v>
      </c>
      <c r="B19" s="94" t="s">
        <v>2</v>
      </c>
      <c r="C19" s="96" t="s">
        <v>3</v>
      </c>
      <c r="D19" s="96"/>
      <c r="E19" s="97">
        <v>5</v>
      </c>
      <c r="F19" s="98"/>
      <c r="G19" s="97">
        <v>4</v>
      </c>
      <c r="H19" s="98"/>
      <c r="I19" s="97">
        <v>3</v>
      </c>
      <c r="J19" s="98"/>
      <c r="K19" s="97">
        <v>2</v>
      </c>
      <c r="L19" s="98"/>
      <c r="M19" s="90" t="s">
        <v>4</v>
      </c>
      <c r="N19" s="90" t="s">
        <v>5</v>
      </c>
      <c r="O19" s="90" t="s">
        <v>6</v>
      </c>
      <c r="P19" s="90" t="s">
        <v>7</v>
      </c>
    </row>
    <row r="20" spans="1:16" ht="37.5" x14ac:dyDescent="0.25">
      <c r="A20" s="93"/>
      <c r="B20" s="95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91"/>
      <c r="N20" s="91"/>
      <c r="O20" s="91"/>
      <c r="P20" s="91"/>
    </row>
    <row r="21" spans="1:16" ht="18.75" x14ac:dyDescent="0.3">
      <c r="A21" s="4" t="s">
        <v>10</v>
      </c>
      <c r="B21" s="77"/>
      <c r="C21" s="78"/>
      <c r="D21" s="79"/>
      <c r="E21" s="78"/>
      <c r="F21" s="80"/>
      <c r="G21" s="78"/>
      <c r="H21" s="80"/>
      <c r="I21" s="78"/>
      <c r="J21" s="80"/>
      <c r="K21" s="78"/>
      <c r="L21" s="80"/>
      <c r="M21" s="81"/>
      <c r="N21" s="81"/>
      <c r="O21" s="82"/>
      <c r="P21" s="82"/>
    </row>
    <row r="22" spans="1:16" ht="18.75" x14ac:dyDescent="0.3">
      <c r="A22" s="4" t="s">
        <v>11</v>
      </c>
      <c r="B22" s="77"/>
      <c r="C22" s="78"/>
      <c r="D22" s="79"/>
      <c r="E22" s="78"/>
      <c r="F22" s="80"/>
      <c r="G22" s="78"/>
      <c r="H22" s="80"/>
      <c r="I22" s="78"/>
      <c r="J22" s="80"/>
      <c r="K22" s="78"/>
      <c r="L22" s="80"/>
      <c r="M22" s="81"/>
      <c r="N22" s="81"/>
      <c r="O22" s="82"/>
      <c r="P22" s="82"/>
    </row>
    <row r="23" spans="1:16" ht="18.75" x14ac:dyDescent="0.3">
      <c r="A23" s="4" t="s">
        <v>15</v>
      </c>
      <c r="B23" s="77"/>
      <c r="C23" s="78"/>
      <c r="D23" s="79"/>
      <c r="E23" s="78"/>
      <c r="F23" s="80"/>
      <c r="G23" s="78"/>
      <c r="H23" s="80"/>
      <c r="I23" s="78"/>
      <c r="J23" s="80"/>
      <c r="K23" s="78"/>
      <c r="L23" s="80"/>
      <c r="M23" s="81"/>
      <c r="N23" s="81"/>
      <c r="O23" s="82"/>
      <c r="P23" s="82"/>
    </row>
    <row r="24" spans="1:16" ht="18.75" x14ac:dyDescent="0.3">
      <c r="A24" s="4" t="s">
        <v>16</v>
      </c>
      <c r="B24" s="77"/>
      <c r="C24" s="78"/>
      <c r="D24" s="79"/>
      <c r="E24" s="78"/>
      <c r="F24" s="80"/>
      <c r="G24" s="78"/>
      <c r="H24" s="80"/>
      <c r="I24" s="78"/>
      <c r="J24" s="80"/>
      <c r="K24" s="78"/>
      <c r="L24" s="80"/>
      <c r="M24" s="81"/>
      <c r="N24" s="81"/>
      <c r="O24" s="82"/>
      <c r="P24" s="82"/>
    </row>
    <row r="25" spans="1:16" ht="18.75" x14ac:dyDescent="0.3">
      <c r="A25" s="4" t="s">
        <v>12</v>
      </c>
      <c r="B25" s="77"/>
      <c r="C25" s="78"/>
      <c r="D25" s="79"/>
      <c r="E25" s="78"/>
      <c r="F25" s="80"/>
      <c r="G25" s="78"/>
      <c r="H25" s="80"/>
      <c r="I25" s="78"/>
      <c r="J25" s="80"/>
      <c r="K25" s="78"/>
      <c r="L25" s="80"/>
      <c r="M25" s="81"/>
      <c r="N25" s="81"/>
      <c r="O25" s="82"/>
      <c r="P25" s="82"/>
    </row>
    <row r="26" spans="1:16" ht="18.75" x14ac:dyDescent="0.3">
      <c r="A26" s="4" t="s">
        <v>17</v>
      </c>
      <c r="B26" s="77"/>
      <c r="C26" s="78"/>
      <c r="D26" s="79"/>
      <c r="E26" s="78"/>
      <c r="F26" s="80"/>
      <c r="G26" s="78"/>
      <c r="H26" s="80"/>
      <c r="I26" s="78"/>
      <c r="J26" s="80"/>
      <c r="K26" s="78"/>
      <c r="L26" s="80"/>
      <c r="M26" s="81"/>
      <c r="N26" s="81"/>
      <c r="O26" s="82"/>
      <c r="P26" s="82"/>
    </row>
    <row r="27" spans="1:16" ht="18.75" x14ac:dyDescent="0.3">
      <c r="A27" s="4" t="s">
        <v>18</v>
      </c>
      <c r="B27" s="77"/>
      <c r="C27" s="78"/>
      <c r="D27" s="79"/>
      <c r="E27" s="78"/>
      <c r="F27" s="80"/>
      <c r="G27" s="78"/>
      <c r="H27" s="80"/>
      <c r="I27" s="78"/>
      <c r="J27" s="80"/>
      <c r="K27" s="78"/>
      <c r="L27" s="80"/>
      <c r="M27" s="81"/>
      <c r="N27" s="81"/>
      <c r="O27" s="82"/>
      <c r="P27" s="82"/>
    </row>
    <row r="28" spans="1:16" ht="18.75" x14ac:dyDescent="0.3">
      <c r="A28" s="4" t="s">
        <v>28</v>
      </c>
      <c r="B28" s="19">
        <v>1</v>
      </c>
      <c r="C28" s="16">
        <v>1</v>
      </c>
      <c r="D28" s="17">
        <f t="shared" ref="D28" si="24">C28/B28</f>
        <v>1</v>
      </c>
      <c r="E28" s="16">
        <v>0</v>
      </c>
      <c r="F28" s="22">
        <v>0</v>
      </c>
      <c r="G28" s="16">
        <v>0</v>
      </c>
      <c r="H28" s="22">
        <f t="shared" ref="H28:H30" si="25">G28/$C28</f>
        <v>0</v>
      </c>
      <c r="I28" s="16">
        <v>1</v>
      </c>
      <c r="J28" s="22">
        <f t="shared" ref="J28:J30" si="26">I28/$C28</f>
        <v>1</v>
      </c>
      <c r="K28" s="16">
        <v>0</v>
      </c>
      <c r="L28" s="22">
        <f t="shared" ref="L28:L30" si="27">K28/$C28</f>
        <v>0</v>
      </c>
      <c r="M28" s="18">
        <f t="shared" ref="M28:M29" si="28" xml:space="preserve"> (E28*5+G28*4+I28*3+K28*2)/C28</f>
        <v>3</v>
      </c>
      <c r="N28" s="18">
        <v>36</v>
      </c>
      <c r="O28" s="23">
        <f t="shared" ref="O28:O30" si="29">(C28-K28)/C28</f>
        <v>1</v>
      </c>
      <c r="P28" s="23">
        <f t="shared" ref="P28:P30" si="30">(E28+G28)/C28</f>
        <v>0</v>
      </c>
    </row>
    <row r="29" spans="1:16" ht="18.75" x14ac:dyDescent="0.3">
      <c r="A29" s="12" t="s">
        <v>13</v>
      </c>
      <c r="B29" s="12">
        <f>SUM(B21:B28)</f>
        <v>1</v>
      </c>
      <c r="C29" s="13">
        <f>SUM(C21:C28)</f>
        <v>1</v>
      </c>
      <c r="D29" s="20">
        <f>C29/B29</f>
        <v>1</v>
      </c>
      <c r="E29" s="13">
        <f>SUM(E21:E28)</f>
        <v>0</v>
      </c>
      <c r="F29" s="21">
        <f>E29/C29</f>
        <v>0</v>
      </c>
      <c r="G29" s="13">
        <f>SUM(G21:G28)</f>
        <v>0</v>
      </c>
      <c r="H29" s="21">
        <f t="shared" si="25"/>
        <v>0</v>
      </c>
      <c r="I29" s="13">
        <f>SUM(I21:I28)</f>
        <v>1</v>
      </c>
      <c r="J29" s="21">
        <f t="shared" si="26"/>
        <v>1</v>
      </c>
      <c r="K29" s="13">
        <f>SUM(K21:K28)</f>
        <v>0</v>
      </c>
      <c r="L29" s="21">
        <f t="shared" si="27"/>
        <v>0</v>
      </c>
      <c r="M29" s="14">
        <f t="shared" si="28"/>
        <v>3</v>
      </c>
      <c r="N29" s="14">
        <f>AVERAGE(N21:N28)</f>
        <v>36</v>
      </c>
      <c r="O29" s="20">
        <f t="shared" si="29"/>
        <v>1</v>
      </c>
      <c r="P29" s="20">
        <f t="shared" si="30"/>
        <v>0</v>
      </c>
    </row>
    <row r="30" spans="1:16" ht="18.75" x14ac:dyDescent="0.3">
      <c r="A30" s="15" t="s">
        <v>14</v>
      </c>
      <c r="B30" s="15">
        <v>69</v>
      </c>
      <c r="C30" s="15">
        <v>69</v>
      </c>
      <c r="D30" s="55">
        <f>C30/B30</f>
        <v>1</v>
      </c>
      <c r="E30" s="15">
        <v>5</v>
      </c>
      <c r="F30" s="56">
        <f>E30/C30</f>
        <v>7.2463768115942032E-2</v>
      </c>
      <c r="G30" s="15">
        <v>5</v>
      </c>
      <c r="H30" s="56">
        <f t="shared" si="25"/>
        <v>7.2463768115942032E-2</v>
      </c>
      <c r="I30" s="15">
        <v>36</v>
      </c>
      <c r="J30" s="56">
        <f t="shared" si="26"/>
        <v>0.52173913043478259</v>
      </c>
      <c r="K30" s="15">
        <v>23</v>
      </c>
      <c r="L30" s="56">
        <f t="shared" si="27"/>
        <v>0.33333333333333331</v>
      </c>
      <c r="M30" s="15">
        <v>2.9</v>
      </c>
      <c r="N30" s="15">
        <v>33.200000000000003</v>
      </c>
      <c r="O30" s="55">
        <f t="shared" si="29"/>
        <v>0.66666666666666663</v>
      </c>
      <c r="P30" s="55">
        <f t="shared" si="30"/>
        <v>0.14492753623188406</v>
      </c>
    </row>
    <row r="33" spans="1:16" ht="18.75" x14ac:dyDescent="0.3">
      <c r="A33" s="92" t="s">
        <v>0</v>
      </c>
      <c r="B33" s="92"/>
      <c r="C33" s="92"/>
      <c r="D33" s="1" t="s">
        <v>44</v>
      </c>
    </row>
    <row r="35" spans="1:16" ht="18.75" x14ac:dyDescent="0.25">
      <c r="A35" s="93" t="s">
        <v>1</v>
      </c>
      <c r="B35" s="94" t="s">
        <v>2</v>
      </c>
      <c r="C35" s="96" t="s">
        <v>3</v>
      </c>
      <c r="D35" s="96"/>
      <c r="E35" s="97">
        <v>5</v>
      </c>
      <c r="F35" s="98"/>
      <c r="G35" s="97">
        <v>4</v>
      </c>
      <c r="H35" s="98"/>
      <c r="I35" s="97">
        <v>3</v>
      </c>
      <c r="J35" s="98"/>
      <c r="K35" s="97">
        <v>2</v>
      </c>
      <c r="L35" s="98"/>
      <c r="M35" s="90" t="s">
        <v>4</v>
      </c>
      <c r="N35" s="90" t="s">
        <v>5</v>
      </c>
      <c r="O35" s="90" t="s">
        <v>6</v>
      </c>
      <c r="P35" s="90" t="s">
        <v>7</v>
      </c>
    </row>
    <row r="36" spans="1:16" ht="37.5" x14ac:dyDescent="0.25">
      <c r="A36" s="93"/>
      <c r="B36" s="95"/>
      <c r="C36" s="2" t="s">
        <v>8</v>
      </c>
      <c r="D36" s="2" t="s">
        <v>9</v>
      </c>
      <c r="E36" s="3" t="s">
        <v>8</v>
      </c>
      <c r="F36" s="3" t="s">
        <v>9</v>
      </c>
      <c r="G36" s="3" t="s">
        <v>8</v>
      </c>
      <c r="H36" s="3" t="s">
        <v>9</v>
      </c>
      <c r="I36" s="3" t="s">
        <v>8</v>
      </c>
      <c r="J36" s="3" t="s">
        <v>9</v>
      </c>
      <c r="K36" s="3" t="s">
        <v>8</v>
      </c>
      <c r="L36" s="3" t="s">
        <v>9</v>
      </c>
      <c r="M36" s="91"/>
      <c r="N36" s="91"/>
      <c r="O36" s="91"/>
      <c r="P36" s="91"/>
    </row>
    <row r="37" spans="1:16" ht="18.75" x14ac:dyDescent="0.3">
      <c r="A37" s="4" t="s">
        <v>10</v>
      </c>
      <c r="B37" s="49"/>
      <c r="C37" s="50"/>
      <c r="D37" s="51" t="e">
        <f t="shared" ref="D37:D44" si="31">C37/B37</f>
        <v>#DIV/0!</v>
      </c>
      <c r="E37" s="50"/>
      <c r="F37" s="52" t="e">
        <f t="shared" ref="F37:F43" si="32">E37/$C37</f>
        <v>#DIV/0!</v>
      </c>
      <c r="G37" s="50"/>
      <c r="H37" s="52" t="e">
        <f t="shared" ref="H37:H45" si="33">G37/$C37</f>
        <v>#DIV/0!</v>
      </c>
      <c r="I37" s="50"/>
      <c r="J37" s="52" t="e">
        <f t="shared" ref="J37:J45" si="34">I37/$C37</f>
        <v>#DIV/0!</v>
      </c>
      <c r="K37" s="50"/>
      <c r="L37" s="52" t="e">
        <f t="shared" ref="L37:L45" si="35">K37/$C37</f>
        <v>#DIV/0!</v>
      </c>
      <c r="M37" s="53"/>
      <c r="N37" s="53"/>
      <c r="O37" s="54" t="e">
        <f t="shared" ref="O37:O45" si="36">(C37-K37)/C37</f>
        <v>#DIV/0!</v>
      </c>
      <c r="P37" s="54" t="e">
        <f t="shared" ref="P37:P45" si="37">(E37+G37)/C37</f>
        <v>#DIV/0!</v>
      </c>
    </row>
    <row r="38" spans="1:16" ht="18.75" x14ac:dyDescent="0.3">
      <c r="A38" s="4" t="s">
        <v>11</v>
      </c>
      <c r="B38" s="5">
        <v>4</v>
      </c>
      <c r="C38" s="6">
        <v>4</v>
      </c>
      <c r="D38" s="7">
        <f t="shared" si="31"/>
        <v>1</v>
      </c>
      <c r="E38" s="6">
        <v>0</v>
      </c>
      <c r="F38" s="8">
        <f t="shared" si="32"/>
        <v>0</v>
      </c>
      <c r="G38" s="6">
        <v>2</v>
      </c>
      <c r="H38" s="9">
        <f t="shared" si="33"/>
        <v>0.5</v>
      </c>
      <c r="I38" s="6">
        <v>2</v>
      </c>
      <c r="J38" s="9">
        <f t="shared" si="34"/>
        <v>0.5</v>
      </c>
      <c r="K38" s="6">
        <v>0</v>
      </c>
      <c r="L38" s="9">
        <f t="shared" si="35"/>
        <v>0</v>
      </c>
      <c r="M38" s="10">
        <f t="shared" ref="M38" si="38" xml:space="preserve"> (E38*5+G38*4+I38*3+K38*2)/C38</f>
        <v>3.5</v>
      </c>
      <c r="N38" s="10">
        <v>44</v>
      </c>
      <c r="O38" s="11">
        <f t="shared" si="36"/>
        <v>1</v>
      </c>
      <c r="P38" s="11">
        <f t="shared" si="37"/>
        <v>0.5</v>
      </c>
    </row>
    <row r="39" spans="1:16" ht="18.75" x14ac:dyDescent="0.3">
      <c r="A39" s="4" t="s">
        <v>15</v>
      </c>
      <c r="B39" s="49"/>
      <c r="C39" s="50"/>
      <c r="D39" s="51" t="e">
        <f t="shared" si="31"/>
        <v>#DIV/0!</v>
      </c>
      <c r="E39" s="50"/>
      <c r="F39" s="52" t="e">
        <f t="shared" si="32"/>
        <v>#DIV/0!</v>
      </c>
      <c r="G39" s="50"/>
      <c r="H39" s="52" t="e">
        <f t="shared" si="33"/>
        <v>#DIV/0!</v>
      </c>
      <c r="I39" s="50"/>
      <c r="J39" s="52" t="e">
        <f t="shared" si="34"/>
        <v>#DIV/0!</v>
      </c>
      <c r="K39" s="50"/>
      <c r="L39" s="52" t="e">
        <f t="shared" si="35"/>
        <v>#DIV/0!</v>
      </c>
      <c r="M39" s="53"/>
      <c r="N39" s="53"/>
      <c r="O39" s="54" t="e">
        <f t="shared" si="36"/>
        <v>#DIV/0!</v>
      </c>
      <c r="P39" s="54" t="e">
        <f t="shared" si="37"/>
        <v>#DIV/0!</v>
      </c>
    </row>
    <row r="40" spans="1:16" ht="18.75" x14ac:dyDescent="0.3">
      <c r="A40" s="4" t="s">
        <v>16</v>
      </c>
      <c r="B40" s="19">
        <v>3</v>
      </c>
      <c r="C40" s="16">
        <v>3</v>
      </c>
      <c r="D40" s="17">
        <f t="shared" si="31"/>
        <v>1</v>
      </c>
      <c r="E40" s="16">
        <v>1</v>
      </c>
      <c r="F40" s="22">
        <f t="shared" si="32"/>
        <v>0.33333333333333331</v>
      </c>
      <c r="G40" s="16">
        <v>1</v>
      </c>
      <c r="H40" s="22">
        <f t="shared" si="33"/>
        <v>0.33333333333333331</v>
      </c>
      <c r="I40" s="16">
        <v>1</v>
      </c>
      <c r="J40" s="22">
        <f t="shared" si="34"/>
        <v>0.33333333333333331</v>
      </c>
      <c r="K40" s="16">
        <v>0</v>
      </c>
      <c r="L40" s="22">
        <f t="shared" si="35"/>
        <v>0</v>
      </c>
      <c r="M40" s="18">
        <f t="shared" ref="M40:M41" si="39" xml:space="preserve"> (E40*5+G40*4+I40*3+K40*2)/C40</f>
        <v>4</v>
      </c>
      <c r="N40" s="18">
        <v>49</v>
      </c>
      <c r="O40" s="23">
        <f t="shared" si="36"/>
        <v>1</v>
      </c>
      <c r="P40" s="23">
        <f t="shared" si="37"/>
        <v>0.66666666666666663</v>
      </c>
    </row>
    <row r="41" spans="1:16" ht="18.75" x14ac:dyDescent="0.3">
      <c r="A41" s="4" t="s">
        <v>12</v>
      </c>
      <c r="B41" s="19">
        <v>4</v>
      </c>
      <c r="C41" s="16">
        <v>4</v>
      </c>
      <c r="D41" s="17">
        <f t="shared" si="31"/>
        <v>1</v>
      </c>
      <c r="E41" s="16">
        <v>1</v>
      </c>
      <c r="F41" s="22">
        <f t="shared" si="32"/>
        <v>0.25</v>
      </c>
      <c r="G41" s="16">
        <v>1</v>
      </c>
      <c r="H41" s="22">
        <f t="shared" si="33"/>
        <v>0.25</v>
      </c>
      <c r="I41" s="16">
        <v>2</v>
      </c>
      <c r="J41" s="22">
        <f t="shared" si="34"/>
        <v>0.5</v>
      </c>
      <c r="K41" s="16">
        <v>0</v>
      </c>
      <c r="L41" s="22">
        <f t="shared" si="35"/>
        <v>0</v>
      </c>
      <c r="M41" s="18">
        <f t="shared" si="39"/>
        <v>3.75</v>
      </c>
      <c r="N41" s="18">
        <v>43.75</v>
      </c>
      <c r="O41" s="23">
        <f t="shared" si="36"/>
        <v>1</v>
      </c>
      <c r="P41" s="23">
        <f t="shared" si="37"/>
        <v>0.5</v>
      </c>
    </row>
    <row r="42" spans="1:16" ht="18.75" x14ac:dyDescent="0.3">
      <c r="A42" s="4" t="s">
        <v>17</v>
      </c>
      <c r="B42" s="49"/>
      <c r="C42" s="50"/>
      <c r="D42" s="51" t="e">
        <f t="shared" si="31"/>
        <v>#DIV/0!</v>
      </c>
      <c r="E42" s="50"/>
      <c r="F42" s="52" t="e">
        <f t="shared" si="32"/>
        <v>#DIV/0!</v>
      </c>
      <c r="G42" s="50"/>
      <c r="H42" s="52" t="e">
        <f t="shared" si="33"/>
        <v>#DIV/0!</v>
      </c>
      <c r="I42" s="50"/>
      <c r="J42" s="52" t="e">
        <f t="shared" si="34"/>
        <v>#DIV/0!</v>
      </c>
      <c r="K42" s="50"/>
      <c r="L42" s="52" t="e">
        <f t="shared" si="35"/>
        <v>#DIV/0!</v>
      </c>
      <c r="M42" s="53"/>
      <c r="N42" s="53"/>
      <c r="O42" s="54" t="e">
        <f t="shared" si="36"/>
        <v>#DIV/0!</v>
      </c>
      <c r="P42" s="54" t="e">
        <f t="shared" si="37"/>
        <v>#DIV/0!</v>
      </c>
    </row>
    <row r="43" spans="1:16" ht="18.75" x14ac:dyDescent="0.3">
      <c r="A43" s="4" t="s">
        <v>18</v>
      </c>
      <c r="B43" s="49"/>
      <c r="C43" s="50"/>
      <c r="D43" s="51" t="e">
        <f t="shared" si="31"/>
        <v>#DIV/0!</v>
      </c>
      <c r="E43" s="50"/>
      <c r="F43" s="52" t="e">
        <f t="shared" si="32"/>
        <v>#DIV/0!</v>
      </c>
      <c r="G43" s="50"/>
      <c r="H43" s="52" t="e">
        <f t="shared" si="33"/>
        <v>#DIV/0!</v>
      </c>
      <c r="I43" s="50"/>
      <c r="J43" s="52" t="e">
        <f t="shared" si="34"/>
        <v>#DIV/0!</v>
      </c>
      <c r="K43" s="50"/>
      <c r="L43" s="52" t="e">
        <f t="shared" si="35"/>
        <v>#DIV/0!</v>
      </c>
      <c r="M43" s="53"/>
      <c r="N43" s="53"/>
      <c r="O43" s="54" t="e">
        <f t="shared" si="36"/>
        <v>#DIV/0!</v>
      </c>
      <c r="P43" s="54" t="e">
        <f t="shared" si="37"/>
        <v>#DIV/0!</v>
      </c>
    </row>
    <row r="44" spans="1:16" ht="18.75" x14ac:dyDescent="0.3">
      <c r="A44" s="4" t="s">
        <v>28</v>
      </c>
      <c r="B44" s="19">
        <v>1</v>
      </c>
      <c r="C44" s="16">
        <v>1</v>
      </c>
      <c r="D44" s="17">
        <f t="shared" si="31"/>
        <v>1</v>
      </c>
      <c r="E44" s="16">
        <v>0</v>
      </c>
      <c r="F44" s="22">
        <v>0</v>
      </c>
      <c r="G44" s="16">
        <v>0</v>
      </c>
      <c r="H44" s="22">
        <f t="shared" si="33"/>
        <v>0</v>
      </c>
      <c r="I44" s="16">
        <v>1</v>
      </c>
      <c r="J44" s="22">
        <f t="shared" si="34"/>
        <v>1</v>
      </c>
      <c r="K44" s="16">
        <v>0</v>
      </c>
      <c r="L44" s="22">
        <f t="shared" si="35"/>
        <v>0</v>
      </c>
      <c r="M44" s="18">
        <f t="shared" ref="M44:M45" si="40" xml:space="preserve"> (E44*5+G44*4+I44*3+K44*2)/C44</f>
        <v>3</v>
      </c>
      <c r="N44" s="18">
        <v>8</v>
      </c>
      <c r="O44" s="23">
        <f t="shared" si="36"/>
        <v>1</v>
      </c>
      <c r="P44" s="23">
        <f t="shared" si="37"/>
        <v>0</v>
      </c>
    </row>
    <row r="45" spans="1:16" ht="18.75" x14ac:dyDescent="0.3">
      <c r="A45" s="12" t="s">
        <v>13</v>
      </c>
      <c r="B45" s="12">
        <f>SUM(B37:B44)</f>
        <v>12</v>
      </c>
      <c r="C45" s="13">
        <f>SUM(C37:C44)</f>
        <v>12</v>
      </c>
      <c r="D45" s="20">
        <f>C45/B45</f>
        <v>1</v>
      </c>
      <c r="E45" s="13">
        <f>SUM(E37:E44)</f>
        <v>2</v>
      </c>
      <c r="F45" s="21">
        <f>E45/C45</f>
        <v>0.16666666666666666</v>
      </c>
      <c r="G45" s="13">
        <f>SUM(G37:G44)</f>
        <v>4</v>
      </c>
      <c r="H45" s="21">
        <f t="shared" si="33"/>
        <v>0.33333333333333331</v>
      </c>
      <c r="I45" s="13">
        <f>SUM(I37:I44)</f>
        <v>6</v>
      </c>
      <c r="J45" s="21">
        <f t="shared" si="34"/>
        <v>0.5</v>
      </c>
      <c r="K45" s="13">
        <f>SUM(K37:K44)</f>
        <v>0</v>
      </c>
      <c r="L45" s="21">
        <f t="shared" si="35"/>
        <v>0</v>
      </c>
      <c r="M45" s="14">
        <f t="shared" si="40"/>
        <v>3.6666666666666665</v>
      </c>
      <c r="N45" s="14">
        <f>AVERAGE(N37:N44)</f>
        <v>36.1875</v>
      </c>
      <c r="O45" s="20">
        <f t="shared" si="36"/>
        <v>1</v>
      </c>
      <c r="P45" s="20">
        <f t="shared" si="37"/>
        <v>0.5</v>
      </c>
    </row>
    <row r="46" spans="1:16" ht="18.75" x14ac:dyDescent="0.3">
      <c r="A46" s="15" t="s">
        <v>14</v>
      </c>
      <c r="B46" s="15"/>
      <c r="C46" s="15"/>
      <c r="D46" s="55"/>
      <c r="E46" s="15"/>
      <c r="F46" s="56"/>
      <c r="G46" s="15"/>
      <c r="H46" s="56"/>
      <c r="I46" s="15"/>
      <c r="J46" s="56"/>
      <c r="K46" s="15"/>
      <c r="L46" s="56"/>
      <c r="M46" s="15"/>
      <c r="N46" s="15"/>
      <c r="O46" s="55"/>
      <c r="P46" s="55"/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9:L19"/>
    <mergeCell ref="M19:M20"/>
    <mergeCell ref="N19:N20"/>
    <mergeCell ref="A17:C17"/>
    <mergeCell ref="A19:A20"/>
    <mergeCell ref="B19:B20"/>
    <mergeCell ref="C19:D19"/>
    <mergeCell ref="E19:F19"/>
    <mergeCell ref="O19:O20"/>
    <mergeCell ref="P19:P20"/>
    <mergeCell ref="A33:C33"/>
    <mergeCell ref="A35:A36"/>
    <mergeCell ref="B35:B36"/>
    <mergeCell ref="C35:D35"/>
    <mergeCell ref="E35:F35"/>
    <mergeCell ref="G35:H35"/>
    <mergeCell ref="I35:J35"/>
    <mergeCell ref="K35:L35"/>
    <mergeCell ref="M35:M36"/>
    <mergeCell ref="N35:N36"/>
    <mergeCell ref="O35:O36"/>
    <mergeCell ref="P35:P36"/>
    <mergeCell ref="G19:H19"/>
    <mergeCell ref="I19:J1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1"/>
  <sheetViews>
    <sheetView topLeftCell="A49" zoomScale="70" zoomScaleNormal="70" workbookViewId="0">
      <selection activeCell="M80" sqref="M80"/>
    </sheetView>
  </sheetViews>
  <sheetFormatPr defaultRowHeight="15" x14ac:dyDescent="0.25"/>
  <cols>
    <col min="1" max="1" width="15.7109375" customWidth="1"/>
    <col min="2" max="2" width="9.42578125" bestFit="1" customWidth="1"/>
    <col min="3" max="3" width="11.85546875" bestFit="1" customWidth="1"/>
    <col min="4" max="4" width="12.28515625" customWidth="1"/>
    <col min="5" max="5" width="9.42578125" customWidth="1"/>
    <col min="6" max="6" width="11.140625" customWidth="1"/>
    <col min="7" max="7" width="10.140625" customWidth="1"/>
    <col min="8" max="8" width="10.85546875" customWidth="1"/>
    <col min="9" max="9" width="11" customWidth="1"/>
    <col min="10" max="10" width="10.85546875" customWidth="1"/>
    <col min="11" max="12" width="10.5703125" customWidth="1"/>
    <col min="13" max="13" width="12.85546875" bestFit="1" customWidth="1"/>
    <col min="14" max="14" width="13.42578125" bestFit="1" customWidth="1"/>
    <col min="15" max="16" width="12.85546875" bestFit="1" customWidth="1"/>
  </cols>
  <sheetData>
    <row r="1" spans="1:17" ht="18.75" x14ac:dyDescent="0.3">
      <c r="A1" s="92" t="s">
        <v>23</v>
      </c>
      <c r="B1" s="92"/>
      <c r="C1" s="92"/>
      <c r="D1" s="1">
        <v>44727</v>
      </c>
    </row>
    <row r="3" spans="1:17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5">
        <v>11</v>
      </c>
      <c r="C5" s="6">
        <f>E5+G5+I5+K5</f>
        <v>11</v>
      </c>
      <c r="D5" s="7">
        <f t="shared" ref="D5:D12" si="0">C5/B5</f>
        <v>1</v>
      </c>
      <c r="E5" s="6">
        <v>2</v>
      </c>
      <c r="F5" s="8">
        <f t="shared" ref="F5:F12" si="1">E5/$C5</f>
        <v>0.18181818181818182</v>
      </c>
      <c r="G5" s="6">
        <v>9</v>
      </c>
      <c r="H5" s="9">
        <f t="shared" ref="H5:H14" si="2">G5/$C5</f>
        <v>0.81818181818181823</v>
      </c>
      <c r="I5" s="6">
        <v>0</v>
      </c>
      <c r="J5" s="9">
        <f t="shared" ref="J5:J14" si="3">I5/$C5</f>
        <v>0</v>
      </c>
      <c r="K5" s="6">
        <v>0</v>
      </c>
      <c r="L5" s="9">
        <f t="shared" ref="L5:L14" si="4">K5/$C5</f>
        <v>0</v>
      </c>
      <c r="M5" s="10">
        <f t="shared" ref="M5:M14" si="5" xml:space="preserve"> (E5*5+G5*4+I5*3+K5*2)/C5</f>
        <v>4.1818181818181817</v>
      </c>
      <c r="N5" s="10">
        <v>24</v>
      </c>
      <c r="O5" s="11">
        <f t="shared" ref="O5:O14" si="6">(C5-K5)/C5</f>
        <v>1</v>
      </c>
      <c r="P5" s="11">
        <f t="shared" ref="P5:P14" si="7">(E5+G5)/C5</f>
        <v>1</v>
      </c>
    </row>
    <row r="6" spans="1:17" ht="18.75" x14ac:dyDescent="0.3">
      <c r="A6" s="4" t="s">
        <v>11</v>
      </c>
      <c r="B6" s="5">
        <v>28</v>
      </c>
      <c r="C6" s="6">
        <f t="shared" ref="C6:C12" si="8">E6+G6+I6+K6</f>
        <v>28</v>
      </c>
      <c r="D6" s="7">
        <f t="shared" si="0"/>
        <v>1</v>
      </c>
      <c r="E6" s="6">
        <v>18</v>
      </c>
      <c r="F6" s="8">
        <f t="shared" si="1"/>
        <v>0.6428571428571429</v>
      </c>
      <c r="G6" s="6">
        <v>10</v>
      </c>
      <c r="H6" s="9">
        <f t="shared" si="2"/>
        <v>0.35714285714285715</v>
      </c>
      <c r="I6" s="6">
        <v>0</v>
      </c>
      <c r="J6" s="9">
        <f t="shared" si="3"/>
        <v>0</v>
      </c>
      <c r="K6" s="6">
        <v>0</v>
      </c>
      <c r="L6" s="9">
        <f t="shared" si="4"/>
        <v>0</v>
      </c>
      <c r="M6" s="10">
        <f t="shared" si="5"/>
        <v>4.6428571428571432</v>
      </c>
      <c r="N6" s="10">
        <v>27</v>
      </c>
      <c r="O6" s="11">
        <f t="shared" si="6"/>
        <v>1</v>
      </c>
      <c r="P6" s="11">
        <f t="shared" si="7"/>
        <v>1</v>
      </c>
    </row>
    <row r="7" spans="1:17" ht="18.75" x14ac:dyDescent="0.3">
      <c r="A7" s="4" t="s">
        <v>15</v>
      </c>
      <c r="B7" s="19">
        <v>30</v>
      </c>
      <c r="C7" s="6">
        <f t="shared" si="8"/>
        <v>30</v>
      </c>
      <c r="D7" s="17">
        <f t="shared" si="0"/>
        <v>1</v>
      </c>
      <c r="E7" s="16">
        <v>9</v>
      </c>
      <c r="F7" s="22">
        <f t="shared" si="1"/>
        <v>0.3</v>
      </c>
      <c r="G7" s="16">
        <v>19</v>
      </c>
      <c r="H7" s="22">
        <f t="shared" si="2"/>
        <v>0.6333333333333333</v>
      </c>
      <c r="I7" s="16">
        <v>1</v>
      </c>
      <c r="J7" s="22">
        <f t="shared" si="3"/>
        <v>3.3333333333333333E-2</v>
      </c>
      <c r="K7" s="16">
        <v>1</v>
      </c>
      <c r="L7" s="22">
        <f t="shared" si="4"/>
        <v>3.3333333333333333E-2</v>
      </c>
      <c r="M7" s="10">
        <f t="shared" si="5"/>
        <v>4.2</v>
      </c>
      <c r="N7" s="18">
        <v>24</v>
      </c>
      <c r="O7" s="23">
        <f t="shared" si="6"/>
        <v>0.96666666666666667</v>
      </c>
      <c r="P7" s="23">
        <f t="shared" si="7"/>
        <v>0.93333333333333335</v>
      </c>
      <c r="Q7" t="s">
        <v>57</v>
      </c>
    </row>
    <row r="8" spans="1:17" ht="18.75" x14ac:dyDescent="0.3">
      <c r="A8" s="4" t="s">
        <v>16</v>
      </c>
      <c r="B8" s="19">
        <v>16</v>
      </c>
      <c r="C8" s="6">
        <f>E8+G8+I8+K8</f>
        <v>15</v>
      </c>
      <c r="D8" s="17">
        <f t="shared" si="0"/>
        <v>0.9375</v>
      </c>
      <c r="E8" s="16">
        <v>2</v>
      </c>
      <c r="F8" s="22">
        <f t="shared" si="1"/>
        <v>0.13333333333333333</v>
      </c>
      <c r="G8" s="16">
        <v>9</v>
      </c>
      <c r="H8" s="22">
        <f t="shared" si="2"/>
        <v>0.6</v>
      </c>
      <c r="I8" s="16">
        <v>4</v>
      </c>
      <c r="J8" s="22">
        <f t="shared" si="3"/>
        <v>0.26666666666666666</v>
      </c>
      <c r="K8" s="16">
        <v>0</v>
      </c>
      <c r="L8" s="22">
        <f t="shared" si="4"/>
        <v>0</v>
      </c>
      <c r="M8" s="10">
        <f t="shared" si="5"/>
        <v>3.8666666666666667</v>
      </c>
      <c r="N8" s="18">
        <v>20</v>
      </c>
      <c r="O8" s="23">
        <f t="shared" si="6"/>
        <v>1</v>
      </c>
      <c r="P8" s="23">
        <f t="shared" si="7"/>
        <v>0.73333333333333328</v>
      </c>
      <c r="Q8" t="s">
        <v>58</v>
      </c>
    </row>
    <row r="9" spans="1:17" ht="18.75" x14ac:dyDescent="0.3">
      <c r="A9" s="4" t="s">
        <v>12</v>
      </c>
      <c r="B9" s="19">
        <v>3</v>
      </c>
      <c r="C9" s="6">
        <f t="shared" si="8"/>
        <v>3</v>
      </c>
      <c r="D9" s="17">
        <f t="shared" si="0"/>
        <v>1</v>
      </c>
      <c r="E9" s="16">
        <v>2</v>
      </c>
      <c r="F9" s="22">
        <f t="shared" si="1"/>
        <v>0.66666666666666663</v>
      </c>
      <c r="G9" s="16">
        <v>1</v>
      </c>
      <c r="H9" s="22">
        <f t="shared" si="2"/>
        <v>0.33333333333333331</v>
      </c>
      <c r="I9" s="16">
        <v>0</v>
      </c>
      <c r="J9" s="22">
        <f t="shared" si="3"/>
        <v>0</v>
      </c>
      <c r="K9" s="16">
        <v>0</v>
      </c>
      <c r="L9" s="22">
        <f t="shared" si="4"/>
        <v>0</v>
      </c>
      <c r="M9" s="10">
        <f t="shared" si="5"/>
        <v>4.666666666666667</v>
      </c>
      <c r="N9" s="18">
        <v>26</v>
      </c>
      <c r="O9" s="23">
        <f t="shared" si="6"/>
        <v>1</v>
      </c>
      <c r="P9" s="23">
        <f t="shared" si="7"/>
        <v>1</v>
      </c>
    </row>
    <row r="10" spans="1:17" ht="18.75" x14ac:dyDescent="0.3">
      <c r="A10" s="4" t="s">
        <v>17</v>
      </c>
      <c r="B10" s="19">
        <v>8</v>
      </c>
      <c r="C10" s="6">
        <f t="shared" si="8"/>
        <v>8</v>
      </c>
      <c r="D10" s="17">
        <f t="shared" si="0"/>
        <v>1</v>
      </c>
      <c r="E10" s="16">
        <v>0</v>
      </c>
      <c r="F10" s="22">
        <f t="shared" si="1"/>
        <v>0</v>
      </c>
      <c r="G10" s="16">
        <v>6</v>
      </c>
      <c r="H10" s="22">
        <f t="shared" si="2"/>
        <v>0.75</v>
      </c>
      <c r="I10" s="16">
        <v>2</v>
      </c>
      <c r="J10" s="22">
        <f t="shared" si="3"/>
        <v>0.25</v>
      </c>
      <c r="K10" s="16">
        <v>0</v>
      </c>
      <c r="L10" s="22">
        <f t="shared" si="4"/>
        <v>0</v>
      </c>
      <c r="M10" s="10">
        <f t="shared" si="5"/>
        <v>3.75</v>
      </c>
      <c r="N10" s="18">
        <v>21</v>
      </c>
      <c r="O10" s="23">
        <f t="shared" si="6"/>
        <v>1</v>
      </c>
      <c r="P10" s="23">
        <f t="shared" si="7"/>
        <v>0.75</v>
      </c>
    </row>
    <row r="11" spans="1:17" ht="18.75" x14ac:dyDescent="0.3">
      <c r="A11" s="4" t="s">
        <v>18</v>
      </c>
      <c r="B11" s="19">
        <v>16</v>
      </c>
      <c r="C11" s="6">
        <f t="shared" si="8"/>
        <v>16</v>
      </c>
      <c r="D11" s="17">
        <f t="shared" si="0"/>
        <v>1</v>
      </c>
      <c r="E11" s="16">
        <v>3</v>
      </c>
      <c r="F11" s="22">
        <f t="shared" si="1"/>
        <v>0.1875</v>
      </c>
      <c r="G11" s="16">
        <v>9</v>
      </c>
      <c r="H11" s="22">
        <f t="shared" si="2"/>
        <v>0.5625</v>
      </c>
      <c r="I11" s="16">
        <v>3</v>
      </c>
      <c r="J11" s="22">
        <f t="shared" si="3"/>
        <v>0.1875</v>
      </c>
      <c r="K11" s="16">
        <v>1</v>
      </c>
      <c r="L11" s="22">
        <f t="shared" si="4"/>
        <v>6.25E-2</v>
      </c>
      <c r="M11" s="10">
        <f t="shared" si="5"/>
        <v>3.875</v>
      </c>
      <c r="N11" s="18">
        <v>21</v>
      </c>
      <c r="O11" s="23">
        <f t="shared" si="6"/>
        <v>0.9375</v>
      </c>
      <c r="P11" s="23">
        <f t="shared" si="7"/>
        <v>0.75</v>
      </c>
      <c r="Q11" t="s">
        <v>59</v>
      </c>
    </row>
    <row r="12" spans="1:17" ht="18.75" x14ac:dyDescent="0.3">
      <c r="A12" s="4" t="s">
        <v>28</v>
      </c>
      <c r="B12" s="5">
        <v>7</v>
      </c>
      <c r="C12" s="6">
        <f t="shared" si="8"/>
        <v>7</v>
      </c>
      <c r="D12" s="17">
        <f t="shared" si="0"/>
        <v>1</v>
      </c>
      <c r="E12" s="16">
        <v>1</v>
      </c>
      <c r="F12" s="22">
        <f t="shared" si="1"/>
        <v>0.14285714285714285</v>
      </c>
      <c r="G12" s="16">
        <v>4</v>
      </c>
      <c r="H12" s="22">
        <f t="shared" si="2"/>
        <v>0.5714285714285714</v>
      </c>
      <c r="I12" s="16">
        <v>2</v>
      </c>
      <c r="J12" s="22">
        <f t="shared" si="3"/>
        <v>0.2857142857142857</v>
      </c>
      <c r="K12" s="16">
        <v>0</v>
      </c>
      <c r="L12" s="22">
        <f t="shared" si="4"/>
        <v>0</v>
      </c>
      <c r="M12" s="10">
        <f t="shared" si="5"/>
        <v>3.8571428571428572</v>
      </c>
      <c r="N12" s="18">
        <v>21.3</v>
      </c>
      <c r="O12" s="23">
        <f t="shared" si="6"/>
        <v>1</v>
      </c>
      <c r="P12" s="23">
        <f t="shared" si="7"/>
        <v>0.7142857142857143</v>
      </c>
    </row>
    <row r="13" spans="1:17" ht="18.75" x14ac:dyDescent="0.3">
      <c r="A13" s="12" t="s">
        <v>13</v>
      </c>
      <c r="B13" s="12">
        <f>SUM(B5:B12)</f>
        <v>119</v>
      </c>
      <c r="C13" s="13">
        <f>SUM(C5:C12)</f>
        <v>118</v>
      </c>
      <c r="D13" s="20">
        <f>C13/B13</f>
        <v>0.99159663865546221</v>
      </c>
      <c r="E13" s="13">
        <f>SUM(E5:E12)</f>
        <v>37</v>
      </c>
      <c r="F13" s="21">
        <f>E13/C13</f>
        <v>0.3135593220338983</v>
      </c>
      <c r="G13" s="13">
        <f>SUM(G5:G12)</f>
        <v>67</v>
      </c>
      <c r="H13" s="21">
        <f t="shared" si="2"/>
        <v>0.56779661016949157</v>
      </c>
      <c r="I13" s="13">
        <f>SUM(I5:I12)</f>
        <v>12</v>
      </c>
      <c r="J13" s="21">
        <f t="shared" si="3"/>
        <v>0.10169491525423729</v>
      </c>
      <c r="K13" s="13">
        <f>SUM(K5:K12)</f>
        <v>2</v>
      </c>
      <c r="L13" s="21">
        <f t="shared" si="4"/>
        <v>1.6949152542372881E-2</v>
      </c>
      <c r="M13" s="14">
        <f t="shared" si="5"/>
        <v>4.1779661016949152</v>
      </c>
      <c r="N13" s="14">
        <f>AVERAGE(N5:N12)</f>
        <v>23.037500000000001</v>
      </c>
      <c r="O13" s="20">
        <f t="shared" si="6"/>
        <v>0.98305084745762716</v>
      </c>
      <c r="P13" s="20">
        <f t="shared" si="7"/>
        <v>0.88135593220338981</v>
      </c>
    </row>
    <row r="14" spans="1:17" ht="18.75" x14ac:dyDescent="0.3">
      <c r="A14" s="15" t="s">
        <v>14</v>
      </c>
      <c r="B14" s="15">
        <v>7438</v>
      </c>
      <c r="C14" s="15">
        <v>7413</v>
      </c>
      <c r="D14" s="55">
        <f>C14/B14</f>
        <v>0.99663888141973644</v>
      </c>
      <c r="E14" s="15">
        <v>1883</v>
      </c>
      <c r="F14" s="55">
        <f>E14/C14</f>
        <v>0.25401322001888577</v>
      </c>
      <c r="G14" s="15">
        <v>3674</v>
      </c>
      <c r="H14" s="55">
        <f t="shared" si="2"/>
        <v>0.49561581006340211</v>
      </c>
      <c r="I14" s="15">
        <v>1419</v>
      </c>
      <c r="J14" s="55">
        <f t="shared" si="3"/>
        <v>0.19142047753945771</v>
      </c>
      <c r="K14" s="15">
        <v>437</v>
      </c>
      <c r="L14" s="55">
        <f t="shared" si="4"/>
        <v>5.8950492378254421E-2</v>
      </c>
      <c r="M14" s="60">
        <f t="shared" si="5"/>
        <v>3.9446917577229192</v>
      </c>
      <c r="N14" s="15"/>
      <c r="O14" s="55">
        <f t="shared" si="6"/>
        <v>0.94104950762174555</v>
      </c>
      <c r="P14" s="55">
        <f t="shared" si="7"/>
        <v>0.74962903008228787</v>
      </c>
    </row>
    <row r="19" spans="1:16" ht="18.75" x14ac:dyDescent="0.3">
      <c r="A19" s="92" t="s">
        <v>23</v>
      </c>
      <c r="B19" s="92"/>
      <c r="C19" s="92"/>
      <c r="D19" s="1">
        <v>44748</v>
      </c>
    </row>
    <row r="21" spans="1:16" ht="18.75" x14ac:dyDescent="0.25">
      <c r="A21" s="93" t="s">
        <v>1</v>
      </c>
      <c r="B21" s="94" t="s">
        <v>2</v>
      </c>
      <c r="C21" s="96" t="s">
        <v>3</v>
      </c>
      <c r="D21" s="96"/>
      <c r="E21" s="97">
        <v>5</v>
      </c>
      <c r="F21" s="98"/>
      <c r="G21" s="97">
        <v>4</v>
      </c>
      <c r="H21" s="98"/>
      <c r="I21" s="97">
        <v>3</v>
      </c>
      <c r="J21" s="98"/>
      <c r="K21" s="97">
        <v>2</v>
      </c>
      <c r="L21" s="98"/>
      <c r="M21" s="90" t="s">
        <v>4</v>
      </c>
      <c r="N21" s="90" t="s">
        <v>5</v>
      </c>
      <c r="O21" s="90" t="s">
        <v>6</v>
      </c>
      <c r="P21" s="90" t="s">
        <v>7</v>
      </c>
    </row>
    <row r="22" spans="1:16" ht="37.5" x14ac:dyDescent="0.25">
      <c r="A22" s="93"/>
      <c r="B22" s="95"/>
      <c r="C22" s="2" t="s">
        <v>8</v>
      </c>
      <c r="D22" s="2" t="s">
        <v>9</v>
      </c>
      <c r="E22" s="3" t="s">
        <v>8</v>
      </c>
      <c r="F22" s="3" t="s">
        <v>9</v>
      </c>
      <c r="G22" s="3" t="s">
        <v>8</v>
      </c>
      <c r="H22" s="3" t="s">
        <v>9</v>
      </c>
      <c r="I22" s="3" t="s">
        <v>8</v>
      </c>
      <c r="J22" s="3" t="s">
        <v>9</v>
      </c>
      <c r="K22" s="3" t="s">
        <v>8</v>
      </c>
      <c r="L22" s="3" t="s">
        <v>9</v>
      </c>
      <c r="M22" s="91"/>
      <c r="N22" s="91"/>
      <c r="O22" s="91"/>
      <c r="P22" s="91"/>
    </row>
    <row r="23" spans="1:16" ht="18.75" x14ac:dyDescent="0.3">
      <c r="A23" s="4" t="s">
        <v>10</v>
      </c>
      <c r="B23" s="77"/>
      <c r="C23" s="78">
        <f>E23+G23+I23+K23</f>
        <v>0</v>
      </c>
      <c r="D23" s="79" t="e">
        <f t="shared" ref="D23:D30" si="9">C23/B23</f>
        <v>#DIV/0!</v>
      </c>
      <c r="E23" s="78"/>
      <c r="F23" s="80" t="e">
        <f t="shared" ref="F23:F30" si="10">E23/$C23</f>
        <v>#DIV/0!</v>
      </c>
      <c r="G23" s="78"/>
      <c r="H23" s="80" t="e">
        <f t="shared" ref="H23:H31" si="11">G23/$C23</f>
        <v>#DIV/0!</v>
      </c>
      <c r="I23" s="78"/>
      <c r="J23" s="80" t="e">
        <f t="shared" ref="J23:J31" si="12">I23/$C23</f>
        <v>#DIV/0!</v>
      </c>
      <c r="K23" s="78"/>
      <c r="L23" s="80" t="e">
        <f t="shared" ref="L23:L31" si="13">K23/$C23</f>
        <v>#DIV/0!</v>
      </c>
      <c r="M23" s="81" t="e">
        <f t="shared" ref="M23:M31" si="14" xml:space="preserve"> (E23*5+G23*4+I23*3+K23*2)/C23</f>
        <v>#DIV/0!</v>
      </c>
      <c r="N23" s="81"/>
      <c r="O23" s="82" t="e">
        <f t="shared" ref="O23:O31" si="15">(C23-K23)/C23</f>
        <v>#DIV/0!</v>
      </c>
      <c r="P23" s="82" t="e">
        <f t="shared" ref="P23:P31" si="16">(E23+G23)/C23</f>
        <v>#DIV/0!</v>
      </c>
    </row>
    <row r="24" spans="1:16" ht="18.75" x14ac:dyDescent="0.3">
      <c r="A24" s="4" t="s">
        <v>11</v>
      </c>
      <c r="B24" s="77"/>
      <c r="C24" s="78">
        <f t="shared" ref="C24:C30" si="17">E24+G24+I24+K24</f>
        <v>0</v>
      </c>
      <c r="D24" s="79" t="e">
        <f t="shared" si="9"/>
        <v>#DIV/0!</v>
      </c>
      <c r="E24" s="78"/>
      <c r="F24" s="80" t="e">
        <f t="shared" si="10"/>
        <v>#DIV/0!</v>
      </c>
      <c r="G24" s="78"/>
      <c r="H24" s="80" t="e">
        <f t="shared" si="11"/>
        <v>#DIV/0!</v>
      </c>
      <c r="I24" s="78"/>
      <c r="J24" s="80" t="e">
        <f t="shared" si="12"/>
        <v>#DIV/0!</v>
      </c>
      <c r="K24" s="78"/>
      <c r="L24" s="80" t="e">
        <f t="shared" si="13"/>
        <v>#DIV/0!</v>
      </c>
      <c r="M24" s="81" t="e">
        <f t="shared" si="14"/>
        <v>#DIV/0!</v>
      </c>
      <c r="N24" s="81"/>
      <c r="O24" s="82" t="e">
        <f t="shared" si="15"/>
        <v>#DIV/0!</v>
      </c>
      <c r="P24" s="82" t="e">
        <f t="shared" si="16"/>
        <v>#DIV/0!</v>
      </c>
    </row>
    <row r="25" spans="1:16" ht="18.75" x14ac:dyDescent="0.3">
      <c r="A25" s="4" t="s">
        <v>15</v>
      </c>
      <c r="B25" s="77"/>
      <c r="C25" s="78">
        <f t="shared" si="17"/>
        <v>0</v>
      </c>
      <c r="D25" s="79" t="e">
        <f t="shared" si="9"/>
        <v>#DIV/0!</v>
      </c>
      <c r="E25" s="78"/>
      <c r="F25" s="80" t="e">
        <f t="shared" si="10"/>
        <v>#DIV/0!</v>
      </c>
      <c r="G25" s="78"/>
      <c r="H25" s="80" t="e">
        <f t="shared" si="11"/>
        <v>#DIV/0!</v>
      </c>
      <c r="I25" s="78"/>
      <c r="J25" s="80" t="e">
        <f t="shared" si="12"/>
        <v>#DIV/0!</v>
      </c>
      <c r="K25" s="78"/>
      <c r="L25" s="80" t="e">
        <f t="shared" si="13"/>
        <v>#DIV/0!</v>
      </c>
      <c r="M25" s="81" t="e">
        <f t="shared" si="14"/>
        <v>#DIV/0!</v>
      </c>
      <c r="N25" s="81"/>
      <c r="O25" s="82" t="e">
        <f t="shared" si="15"/>
        <v>#DIV/0!</v>
      </c>
      <c r="P25" s="82" t="e">
        <f t="shared" si="16"/>
        <v>#DIV/0!</v>
      </c>
    </row>
    <row r="26" spans="1:16" ht="18.75" x14ac:dyDescent="0.3">
      <c r="A26" s="4" t="s">
        <v>16</v>
      </c>
      <c r="B26" s="19">
        <v>1</v>
      </c>
      <c r="C26" s="6">
        <f t="shared" si="17"/>
        <v>1</v>
      </c>
      <c r="D26" s="17">
        <f t="shared" si="9"/>
        <v>1</v>
      </c>
      <c r="E26" s="16"/>
      <c r="F26" s="22">
        <f t="shared" si="10"/>
        <v>0</v>
      </c>
      <c r="G26" s="16"/>
      <c r="H26" s="22">
        <f t="shared" si="11"/>
        <v>0</v>
      </c>
      <c r="I26" s="16">
        <v>1</v>
      </c>
      <c r="J26" s="22">
        <f t="shared" si="12"/>
        <v>1</v>
      </c>
      <c r="K26" s="16"/>
      <c r="L26" s="22">
        <f t="shared" si="13"/>
        <v>0</v>
      </c>
      <c r="M26" s="10">
        <f t="shared" si="14"/>
        <v>3</v>
      </c>
      <c r="N26" s="18">
        <v>18</v>
      </c>
      <c r="O26" s="23">
        <f t="shared" si="15"/>
        <v>1</v>
      </c>
      <c r="P26" s="23">
        <f t="shared" si="16"/>
        <v>0</v>
      </c>
    </row>
    <row r="27" spans="1:16" ht="18.75" x14ac:dyDescent="0.3">
      <c r="A27" s="4" t="s">
        <v>12</v>
      </c>
      <c r="B27" s="77"/>
      <c r="C27" s="78">
        <f t="shared" si="17"/>
        <v>0</v>
      </c>
      <c r="D27" s="79" t="e">
        <f t="shared" si="9"/>
        <v>#DIV/0!</v>
      </c>
      <c r="E27" s="78"/>
      <c r="F27" s="80" t="e">
        <f t="shared" si="10"/>
        <v>#DIV/0!</v>
      </c>
      <c r="G27" s="78"/>
      <c r="H27" s="80" t="e">
        <f t="shared" si="11"/>
        <v>#DIV/0!</v>
      </c>
      <c r="I27" s="78"/>
      <c r="J27" s="80" t="e">
        <f t="shared" si="12"/>
        <v>#DIV/0!</v>
      </c>
      <c r="K27" s="78"/>
      <c r="L27" s="80" t="e">
        <f t="shared" si="13"/>
        <v>#DIV/0!</v>
      </c>
      <c r="M27" s="81" t="e">
        <f t="shared" si="14"/>
        <v>#DIV/0!</v>
      </c>
      <c r="N27" s="81"/>
      <c r="O27" s="82" t="e">
        <f t="shared" si="15"/>
        <v>#DIV/0!</v>
      </c>
      <c r="P27" s="82" t="e">
        <f t="shared" si="16"/>
        <v>#DIV/0!</v>
      </c>
    </row>
    <row r="28" spans="1:16" ht="18.75" x14ac:dyDescent="0.3">
      <c r="A28" s="4" t="s">
        <v>17</v>
      </c>
      <c r="B28" s="77"/>
      <c r="C28" s="78">
        <f t="shared" si="17"/>
        <v>0</v>
      </c>
      <c r="D28" s="79" t="e">
        <f t="shared" si="9"/>
        <v>#DIV/0!</v>
      </c>
      <c r="E28" s="78"/>
      <c r="F28" s="80" t="e">
        <f t="shared" si="10"/>
        <v>#DIV/0!</v>
      </c>
      <c r="G28" s="78"/>
      <c r="H28" s="80" t="e">
        <f t="shared" si="11"/>
        <v>#DIV/0!</v>
      </c>
      <c r="I28" s="78"/>
      <c r="J28" s="80" t="e">
        <f t="shared" si="12"/>
        <v>#DIV/0!</v>
      </c>
      <c r="K28" s="78"/>
      <c r="L28" s="80" t="e">
        <f t="shared" si="13"/>
        <v>#DIV/0!</v>
      </c>
      <c r="M28" s="81" t="e">
        <f t="shared" si="14"/>
        <v>#DIV/0!</v>
      </c>
      <c r="N28" s="81"/>
      <c r="O28" s="82" t="e">
        <f t="shared" si="15"/>
        <v>#DIV/0!</v>
      </c>
      <c r="P28" s="82" t="e">
        <f t="shared" si="16"/>
        <v>#DIV/0!</v>
      </c>
    </row>
    <row r="29" spans="1:16" ht="18.75" x14ac:dyDescent="0.3">
      <c r="A29" s="4" t="s">
        <v>18</v>
      </c>
      <c r="B29" s="19">
        <v>1</v>
      </c>
      <c r="C29" s="6">
        <f t="shared" si="17"/>
        <v>1</v>
      </c>
      <c r="D29" s="17">
        <f t="shared" si="9"/>
        <v>1</v>
      </c>
      <c r="E29" s="16"/>
      <c r="F29" s="22">
        <f t="shared" si="10"/>
        <v>0</v>
      </c>
      <c r="G29" s="16"/>
      <c r="H29" s="22">
        <f t="shared" si="11"/>
        <v>0</v>
      </c>
      <c r="I29" s="16">
        <v>1</v>
      </c>
      <c r="J29" s="22">
        <f t="shared" si="12"/>
        <v>1</v>
      </c>
      <c r="K29" s="16"/>
      <c r="L29" s="22">
        <f t="shared" si="13"/>
        <v>0</v>
      </c>
      <c r="M29" s="10">
        <f t="shared" si="14"/>
        <v>3</v>
      </c>
      <c r="N29" s="18">
        <v>12</v>
      </c>
      <c r="O29" s="23">
        <f t="shared" si="15"/>
        <v>1</v>
      </c>
      <c r="P29" s="23">
        <f t="shared" si="16"/>
        <v>0</v>
      </c>
    </row>
    <row r="30" spans="1:16" ht="18.75" x14ac:dyDescent="0.3">
      <c r="A30" s="4" t="s">
        <v>28</v>
      </c>
      <c r="B30" s="77"/>
      <c r="C30" s="78">
        <f t="shared" si="17"/>
        <v>0</v>
      </c>
      <c r="D30" s="79" t="e">
        <f t="shared" si="9"/>
        <v>#DIV/0!</v>
      </c>
      <c r="E30" s="78"/>
      <c r="F30" s="80" t="e">
        <f t="shared" si="10"/>
        <v>#DIV/0!</v>
      </c>
      <c r="G30" s="78"/>
      <c r="H30" s="80" t="e">
        <f t="shared" si="11"/>
        <v>#DIV/0!</v>
      </c>
      <c r="I30" s="78"/>
      <c r="J30" s="80" t="e">
        <f t="shared" si="12"/>
        <v>#DIV/0!</v>
      </c>
      <c r="K30" s="78"/>
      <c r="L30" s="80" t="e">
        <f t="shared" si="13"/>
        <v>#DIV/0!</v>
      </c>
      <c r="M30" s="10" t="e">
        <f t="shared" si="14"/>
        <v>#DIV/0!</v>
      </c>
      <c r="N30" s="81"/>
      <c r="O30" s="82" t="e">
        <f t="shared" si="15"/>
        <v>#DIV/0!</v>
      </c>
      <c r="P30" s="82" t="e">
        <f t="shared" si="16"/>
        <v>#DIV/0!</v>
      </c>
    </row>
    <row r="31" spans="1:16" ht="18.75" x14ac:dyDescent="0.3">
      <c r="A31" s="12" t="s">
        <v>13</v>
      </c>
      <c r="B31" s="12">
        <f>SUM(B23:B30)</f>
        <v>2</v>
      </c>
      <c r="C31" s="13">
        <f>SUM(C23:C30)</f>
        <v>2</v>
      </c>
      <c r="D31" s="20">
        <f>C31/B31</f>
        <v>1</v>
      </c>
      <c r="E31" s="13">
        <f>SUM(E23:E30)</f>
        <v>0</v>
      </c>
      <c r="F31" s="21">
        <f>E31/C31</f>
        <v>0</v>
      </c>
      <c r="G31" s="13">
        <f>SUM(G23:G30)</f>
        <v>0</v>
      </c>
      <c r="H31" s="21">
        <f t="shared" si="11"/>
        <v>0</v>
      </c>
      <c r="I31" s="13">
        <f>SUM(I23:I30)</f>
        <v>2</v>
      </c>
      <c r="J31" s="21">
        <f t="shared" si="12"/>
        <v>1</v>
      </c>
      <c r="K31" s="13">
        <f>SUM(K23:K30)</f>
        <v>0</v>
      </c>
      <c r="L31" s="21">
        <f t="shared" si="13"/>
        <v>0</v>
      </c>
      <c r="M31" s="14">
        <f t="shared" si="14"/>
        <v>3</v>
      </c>
      <c r="N31" s="14">
        <f>AVERAGE(N23:N30)</f>
        <v>15</v>
      </c>
      <c r="O31" s="20">
        <f t="shared" si="15"/>
        <v>1</v>
      </c>
      <c r="P31" s="20">
        <f t="shared" si="16"/>
        <v>0</v>
      </c>
    </row>
    <row r="32" spans="1:16" ht="18.75" x14ac:dyDescent="0.3">
      <c r="A32" s="15" t="s">
        <v>14</v>
      </c>
      <c r="B32" s="15"/>
      <c r="C32" s="15"/>
      <c r="D32" s="55"/>
      <c r="E32" s="15"/>
      <c r="F32" s="55"/>
      <c r="G32" s="15"/>
      <c r="H32" s="55"/>
      <c r="I32" s="15"/>
      <c r="J32" s="55"/>
      <c r="K32" s="15"/>
      <c r="L32" s="55"/>
      <c r="M32" s="15"/>
      <c r="N32" s="15"/>
      <c r="O32" s="55"/>
      <c r="P32" s="55"/>
    </row>
    <row r="36" spans="1:17" ht="18.75" x14ac:dyDescent="0.3">
      <c r="A36" s="92" t="s">
        <v>23</v>
      </c>
      <c r="B36" s="92"/>
      <c r="C36" s="92"/>
      <c r="D36" s="1" t="s">
        <v>44</v>
      </c>
    </row>
    <row r="38" spans="1:17" ht="18.75" x14ac:dyDescent="0.25">
      <c r="A38" s="93" t="s">
        <v>1</v>
      </c>
      <c r="B38" s="94" t="s">
        <v>2</v>
      </c>
      <c r="C38" s="96" t="s">
        <v>3</v>
      </c>
      <c r="D38" s="96"/>
      <c r="E38" s="97">
        <v>5</v>
      </c>
      <c r="F38" s="98"/>
      <c r="G38" s="97">
        <v>4</v>
      </c>
      <c r="H38" s="98"/>
      <c r="I38" s="97">
        <v>3</v>
      </c>
      <c r="J38" s="98"/>
      <c r="K38" s="97">
        <v>2</v>
      </c>
      <c r="L38" s="98"/>
      <c r="M38" s="90" t="s">
        <v>4</v>
      </c>
      <c r="N38" s="90" t="s">
        <v>5</v>
      </c>
      <c r="O38" s="90" t="s">
        <v>6</v>
      </c>
      <c r="P38" s="90" t="s">
        <v>7</v>
      </c>
    </row>
    <row r="39" spans="1:17" ht="37.5" x14ac:dyDescent="0.25">
      <c r="A39" s="93"/>
      <c r="B39" s="95"/>
      <c r="C39" s="2" t="s">
        <v>8</v>
      </c>
      <c r="D39" s="2" t="s">
        <v>9</v>
      </c>
      <c r="E39" s="3" t="s">
        <v>8</v>
      </c>
      <c r="F39" s="3" t="s">
        <v>9</v>
      </c>
      <c r="G39" s="3" t="s">
        <v>8</v>
      </c>
      <c r="H39" s="3" t="s">
        <v>9</v>
      </c>
      <c r="I39" s="3" t="s">
        <v>8</v>
      </c>
      <c r="J39" s="3" t="s">
        <v>9</v>
      </c>
      <c r="K39" s="3" t="s">
        <v>8</v>
      </c>
      <c r="L39" s="3" t="s">
        <v>9</v>
      </c>
      <c r="M39" s="91"/>
      <c r="N39" s="91"/>
      <c r="O39" s="91"/>
      <c r="P39" s="91"/>
    </row>
    <row r="40" spans="1:17" ht="18.75" x14ac:dyDescent="0.3">
      <c r="A40" s="4" t="s">
        <v>10</v>
      </c>
      <c r="B40" s="5">
        <v>11</v>
      </c>
      <c r="C40" s="6">
        <f>E40+G40+I40+K40</f>
        <v>11</v>
      </c>
      <c r="D40" s="7">
        <f t="shared" ref="D40:D47" si="18">C40/B40</f>
        <v>1</v>
      </c>
      <c r="E40" s="6">
        <v>2</v>
      </c>
      <c r="F40" s="8">
        <f t="shared" ref="F40:F47" si="19">E40/$C40</f>
        <v>0.18181818181818182</v>
      </c>
      <c r="G40" s="6">
        <v>9</v>
      </c>
      <c r="H40" s="9">
        <f t="shared" ref="H40:H48" si="20">G40/$C40</f>
        <v>0.81818181818181823</v>
      </c>
      <c r="I40" s="6">
        <v>0</v>
      </c>
      <c r="J40" s="9">
        <f t="shared" ref="J40:J48" si="21">I40/$C40</f>
        <v>0</v>
      </c>
      <c r="K40" s="6">
        <v>0</v>
      </c>
      <c r="L40" s="9">
        <f t="shared" ref="L40:L48" si="22">K40/$C40</f>
        <v>0</v>
      </c>
      <c r="M40" s="10">
        <f t="shared" ref="M40:M48" si="23" xml:space="preserve"> (E40*5+G40*4+I40*3+K40*2)/C40</f>
        <v>4.1818181818181817</v>
      </c>
      <c r="N40" s="10">
        <v>24</v>
      </c>
      <c r="O40" s="11">
        <f t="shared" ref="O40:O48" si="24">(C40-K40)/C40</f>
        <v>1</v>
      </c>
      <c r="P40" s="11">
        <f t="shared" ref="P40:P48" si="25">(E40+G40)/C40</f>
        <v>1</v>
      </c>
    </row>
    <row r="41" spans="1:17" ht="18.75" x14ac:dyDescent="0.3">
      <c r="A41" s="4" t="s">
        <v>11</v>
      </c>
      <c r="B41" s="5">
        <v>28</v>
      </c>
      <c r="C41" s="6">
        <f t="shared" ref="C41:C47" si="26">E41+G41+I41+K41</f>
        <v>28</v>
      </c>
      <c r="D41" s="7">
        <f t="shared" si="18"/>
        <v>1</v>
      </c>
      <c r="E41" s="6">
        <v>18</v>
      </c>
      <c r="F41" s="8">
        <f t="shared" si="19"/>
        <v>0.6428571428571429</v>
      </c>
      <c r="G41" s="6">
        <v>10</v>
      </c>
      <c r="H41" s="9">
        <f t="shared" si="20"/>
        <v>0.35714285714285715</v>
      </c>
      <c r="I41" s="6">
        <v>0</v>
      </c>
      <c r="J41" s="9">
        <f t="shared" si="21"/>
        <v>0</v>
      </c>
      <c r="K41" s="6">
        <v>0</v>
      </c>
      <c r="L41" s="9">
        <f t="shared" si="22"/>
        <v>0</v>
      </c>
      <c r="M41" s="10">
        <f t="shared" si="23"/>
        <v>4.6428571428571432</v>
      </c>
      <c r="N41" s="10">
        <v>27</v>
      </c>
      <c r="O41" s="11">
        <f t="shared" si="24"/>
        <v>1</v>
      </c>
      <c r="P41" s="11">
        <f t="shared" si="25"/>
        <v>1</v>
      </c>
    </row>
    <row r="42" spans="1:17" ht="18.75" x14ac:dyDescent="0.3">
      <c r="A42" s="4" t="s">
        <v>15</v>
      </c>
      <c r="B42" s="19">
        <v>30</v>
      </c>
      <c r="C42" s="6">
        <f t="shared" si="26"/>
        <v>30</v>
      </c>
      <c r="D42" s="17">
        <f t="shared" si="18"/>
        <v>1</v>
      </c>
      <c r="E42" s="16">
        <v>9</v>
      </c>
      <c r="F42" s="22">
        <f t="shared" si="19"/>
        <v>0.3</v>
      </c>
      <c r="G42" s="16">
        <v>19</v>
      </c>
      <c r="H42" s="22">
        <f t="shared" si="20"/>
        <v>0.6333333333333333</v>
      </c>
      <c r="I42" s="16">
        <v>1</v>
      </c>
      <c r="J42" s="22">
        <f t="shared" si="21"/>
        <v>3.3333333333333333E-2</v>
      </c>
      <c r="K42" s="16">
        <v>1</v>
      </c>
      <c r="L42" s="22">
        <f t="shared" si="22"/>
        <v>3.3333333333333333E-2</v>
      </c>
      <c r="M42" s="10">
        <f t="shared" si="23"/>
        <v>4.2</v>
      </c>
      <c r="N42" s="18">
        <v>24</v>
      </c>
      <c r="O42" s="23">
        <f t="shared" si="24"/>
        <v>0.96666666666666667</v>
      </c>
      <c r="P42" s="23">
        <f t="shared" si="25"/>
        <v>0.93333333333333335</v>
      </c>
      <c r="Q42" t="s">
        <v>57</v>
      </c>
    </row>
    <row r="43" spans="1:17" ht="18.75" x14ac:dyDescent="0.3">
      <c r="A43" s="4" t="s">
        <v>16</v>
      </c>
      <c r="B43" s="19">
        <v>16</v>
      </c>
      <c r="C43" s="6">
        <f t="shared" si="26"/>
        <v>16</v>
      </c>
      <c r="D43" s="17">
        <f t="shared" si="18"/>
        <v>1</v>
      </c>
      <c r="E43" s="16">
        <v>2</v>
      </c>
      <c r="F43" s="22">
        <f t="shared" si="19"/>
        <v>0.125</v>
      </c>
      <c r="G43" s="16">
        <v>9</v>
      </c>
      <c r="H43" s="22">
        <f t="shared" si="20"/>
        <v>0.5625</v>
      </c>
      <c r="I43" s="16">
        <v>5</v>
      </c>
      <c r="J43" s="22">
        <f t="shared" si="21"/>
        <v>0.3125</v>
      </c>
      <c r="K43" s="16">
        <v>0</v>
      </c>
      <c r="L43" s="22">
        <f t="shared" si="22"/>
        <v>0</v>
      </c>
      <c r="M43" s="10">
        <f t="shared" si="23"/>
        <v>3.8125</v>
      </c>
      <c r="N43" s="18">
        <v>20</v>
      </c>
      <c r="O43" s="23">
        <f t="shared" si="24"/>
        <v>1</v>
      </c>
      <c r="P43" s="23">
        <f t="shared" si="25"/>
        <v>0.6875</v>
      </c>
    </row>
    <row r="44" spans="1:17" ht="18.75" x14ac:dyDescent="0.3">
      <c r="A44" s="4" t="s">
        <v>12</v>
      </c>
      <c r="B44" s="19">
        <v>3</v>
      </c>
      <c r="C44" s="6">
        <f t="shared" si="26"/>
        <v>3</v>
      </c>
      <c r="D44" s="17">
        <f t="shared" si="18"/>
        <v>1</v>
      </c>
      <c r="E44" s="16">
        <v>2</v>
      </c>
      <c r="F44" s="22">
        <f t="shared" si="19"/>
        <v>0.66666666666666663</v>
      </c>
      <c r="G44" s="16">
        <v>1</v>
      </c>
      <c r="H44" s="22">
        <f t="shared" si="20"/>
        <v>0.33333333333333331</v>
      </c>
      <c r="I44" s="16">
        <v>0</v>
      </c>
      <c r="J44" s="22">
        <f t="shared" si="21"/>
        <v>0</v>
      </c>
      <c r="K44" s="16">
        <v>0</v>
      </c>
      <c r="L44" s="22">
        <f t="shared" si="22"/>
        <v>0</v>
      </c>
      <c r="M44" s="10">
        <f t="shared" si="23"/>
        <v>4.666666666666667</v>
      </c>
      <c r="N44" s="18">
        <v>26</v>
      </c>
      <c r="O44" s="23">
        <f t="shared" si="24"/>
        <v>1</v>
      </c>
      <c r="P44" s="23">
        <f t="shared" si="25"/>
        <v>1</v>
      </c>
    </row>
    <row r="45" spans="1:17" ht="18.75" x14ac:dyDescent="0.3">
      <c r="A45" s="4" t="s">
        <v>17</v>
      </c>
      <c r="B45" s="19">
        <v>8</v>
      </c>
      <c r="C45" s="6">
        <f t="shared" si="26"/>
        <v>8</v>
      </c>
      <c r="D45" s="17">
        <f t="shared" si="18"/>
        <v>1</v>
      </c>
      <c r="E45" s="16">
        <v>0</v>
      </c>
      <c r="F45" s="22">
        <f t="shared" si="19"/>
        <v>0</v>
      </c>
      <c r="G45" s="16">
        <v>6</v>
      </c>
      <c r="H45" s="22">
        <f t="shared" si="20"/>
        <v>0.75</v>
      </c>
      <c r="I45" s="16">
        <v>2</v>
      </c>
      <c r="J45" s="22">
        <f t="shared" si="21"/>
        <v>0.25</v>
      </c>
      <c r="K45" s="16">
        <v>0</v>
      </c>
      <c r="L45" s="22">
        <f t="shared" si="22"/>
        <v>0</v>
      </c>
      <c r="M45" s="10">
        <f t="shared" si="23"/>
        <v>3.75</v>
      </c>
      <c r="N45" s="18">
        <v>21</v>
      </c>
      <c r="O45" s="23">
        <f t="shared" si="24"/>
        <v>1</v>
      </c>
      <c r="P45" s="23">
        <f t="shared" si="25"/>
        <v>0.75</v>
      </c>
    </row>
    <row r="46" spans="1:17" ht="18.75" x14ac:dyDescent="0.3">
      <c r="A46" s="4" t="s">
        <v>18</v>
      </c>
      <c r="B46" s="19">
        <v>16</v>
      </c>
      <c r="C46" s="6">
        <f t="shared" si="26"/>
        <v>16</v>
      </c>
      <c r="D46" s="17">
        <f t="shared" si="18"/>
        <v>1</v>
      </c>
      <c r="E46" s="16">
        <v>3</v>
      </c>
      <c r="F46" s="22">
        <f t="shared" si="19"/>
        <v>0.1875</v>
      </c>
      <c r="G46" s="16">
        <v>9</v>
      </c>
      <c r="H46" s="22">
        <f t="shared" si="20"/>
        <v>0.5625</v>
      </c>
      <c r="I46" s="16">
        <v>4</v>
      </c>
      <c r="J46" s="22">
        <f t="shared" si="21"/>
        <v>0.25</v>
      </c>
      <c r="K46" s="16">
        <v>0</v>
      </c>
      <c r="L46" s="22">
        <f t="shared" si="22"/>
        <v>0</v>
      </c>
      <c r="M46" s="10">
        <f t="shared" si="23"/>
        <v>3.9375</v>
      </c>
      <c r="N46" s="18">
        <v>21</v>
      </c>
      <c r="O46" s="23">
        <f t="shared" si="24"/>
        <v>1</v>
      </c>
      <c r="P46" s="23">
        <f t="shared" si="25"/>
        <v>0.75</v>
      </c>
    </row>
    <row r="47" spans="1:17" ht="18.75" x14ac:dyDescent="0.3">
      <c r="A47" s="4" t="s">
        <v>28</v>
      </c>
      <c r="B47" s="5">
        <v>7</v>
      </c>
      <c r="C47" s="6">
        <f t="shared" si="26"/>
        <v>7</v>
      </c>
      <c r="D47" s="17">
        <f t="shared" si="18"/>
        <v>1</v>
      </c>
      <c r="E47" s="16">
        <v>1</v>
      </c>
      <c r="F47" s="22">
        <f t="shared" si="19"/>
        <v>0.14285714285714285</v>
      </c>
      <c r="G47" s="16">
        <v>4</v>
      </c>
      <c r="H47" s="22">
        <f t="shared" si="20"/>
        <v>0.5714285714285714</v>
      </c>
      <c r="I47" s="16">
        <v>2</v>
      </c>
      <c r="J47" s="22">
        <f t="shared" si="21"/>
        <v>0.2857142857142857</v>
      </c>
      <c r="K47" s="16">
        <v>0</v>
      </c>
      <c r="L47" s="22">
        <f t="shared" si="22"/>
        <v>0</v>
      </c>
      <c r="M47" s="10">
        <f t="shared" si="23"/>
        <v>3.8571428571428572</v>
      </c>
      <c r="N47" s="18">
        <v>21.3</v>
      </c>
      <c r="O47" s="23">
        <f t="shared" si="24"/>
        <v>1</v>
      </c>
      <c r="P47" s="23">
        <f t="shared" si="25"/>
        <v>0.7142857142857143</v>
      </c>
    </row>
    <row r="48" spans="1:17" ht="18.75" x14ac:dyDescent="0.3">
      <c r="A48" s="12" t="s">
        <v>13</v>
      </c>
      <c r="B48" s="12">
        <f>SUM(B40:B47)</f>
        <v>119</v>
      </c>
      <c r="C48" s="13">
        <f>SUM(C40:C47)</f>
        <v>119</v>
      </c>
      <c r="D48" s="20">
        <f>C48/B48</f>
        <v>1</v>
      </c>
      <c r="E48" s="13">
        <f>SUM(E40:E47)</f>
        <v>37</v>
      </c>
      <c r="F48" s="21">
        <f>E48/C48</f>
        <v>0.31092436974789917</v>
      </c>
      <c r="G48" s="13">
        <f>SUM(G40:G47)</f>
        <v>67</v>
      </c>
      <c r="H48" s="21">
        <f t="shared" si="20"/>
        <v>0.56302521008403361</v>
      </c>
      <c r="I48" s="13">
        <f>SUM(I40:I47)</f>
        <v>14</v>
      </c>
      <c r="J48" s="21">
        <f t="shared" si="21"/>
        <v>0.11764705882352941</v>
      </c>
      <c r="K48" s="13">
        <f>SUM(K40:K47)</f>
        <v>1</v>
      </c>
      <c r="L48" s="21">
        <f t="shared" si="22"/>
        <v>8.4033613445378148E-3</v>
      </c>
      <c r="M48" s="14">
        <f t="shared" si="23"/>
        <v>4.1764705882352944</v>
      </c>
      <c r="N48" s="14">
        <f>AVERAGE(N40:N47)</f>
        <v>23.037500000000001</v>
      </c>
      <c r="O48" s="20">
        <f t="shared" si="24"/>
        <v>0.99159663865546221</v>
      </c>
      <c r="P48" s="20">
        <f t="shared" si="25"/>
        <v>0.87394957983193278</v>
      </c>
    </row>
    <row r="49" spans="1:17" ht="18.75" x14ac:dyDescent="0.3">
      <c r="A49" s="15" t="s">
        <v>14</v>
      </c>
      <c r="B49" s="15"/>
      <c r="C49" s="15"/>
      <c r="D49" s="55"/>
      <c r="E49" s="15"/>
      <c r="F49" s="55"/>
      <c r="G49" s="15"/>
      <c r="H49" s="55"/>
      <c r="I49" s="15"/>
      <c r="J49" s="55"/>
      <c r="K49" s="15"/>
      <c r="L49" s="55"/>
      <c r="M49" s="15"/>
      <c r="N49" s="15"/>
      <c r="O49" s="55"/>
      <c r="P49" s="55"/>
    </row>
    <row r="52" spans="1:17" ht="18.75" x14ac:dyDescent="0.3">
      <c r="A52" s="92" t="s">
        <v>23</v>
      </c>
      <c r="B52" s="92"/>
      <c r="C52" s="92"/>
      <c r="D52" s="1" t="s">
        <v>78</v>
      </c>
    </row>
    <row r="54" spans="1:17" ht="18.75" x14ac:dyDescent="0.25">
      <c r="A54" s="93" t="s">
        <v>1</v>
      </c>
      <c r="B54" s="94" t="s">
        <v>2</v>
      </c>
      <c r="C54" s="96" t="s">
        <v>3</v>
      </c>
      <c r="D54" s="96"/>
      <c r="E54" s="97">
        <v>5</v>
      </c>
      <c r="F54" s="98"/>
      <c r="G54" s="97">
        <v>4</v>
      </c>
      <c r="H54" s="98"/>
      <c r="I54" s="97">
        <v>3</v>
      </c>
      <c r="J54" s="98"/>
      <c r="K54" s="97">
        <v>2</v>
      </c>
      <c r="L54" s="98"/>
      <c r="M54" s="90" t="s">
        <v>4</v>
      </c>
      <c r="N54" s="90" t="s">
        <v>5</v>
      </c>
      <c r="O54" s="90" t="s">
        <v>6</v>
      </c>
      <c r="P54" s="90" t="s">
        <v>7</v>
      </c>
    </row>
    <row r="55" spans="1:17" ht="37.5" x14ac:dyDescent="0.25">
      <c r="A55" s="93"/>
      <c r="B55" s="95"/>
      <c r="C55" s="2" t="s">
        <v>8</v>
      </c>
      <c r="D55" s="2" t="s">
        <v>9</v>
      </c>
      <c r="E55" s="3" t="s">
        <v>8</v>
      </c>
      <c r="F55" s="3" t="s">
        <v>9</v>
      </c>
      <c r="G55" s="3" t="s">
        <v>8</v>
      </c>
      <c r="H55" s="3" t="s">
        <v>9</v>
      </c>
      <c r="I55" s="3" t="s">
        <v>8</v>
      </c>
      <c r="J55" s="3" t="s">
        <v>9</v>
      </c>
      <c r="K55" s="3" t="s">
        <v>8</v>
      </c>
      <c r="L55" s="3" t="s">
        <v>9</v>
      </c>
      <c r="M55" s="91"/>
      <c r="N55" s="91"/>
      <c r="O55" s="91"/>
      <c r="P55" s="91"/>
    </row>
    <row r="56" spans="1:17" ht="18.75" x14ac:dyDescent="0.3">
      <c r="A56" s="4" t="s">
        <v>10</v>
      </c>
      <c r="B56" s="5"/>
      <c r="C56" s="6"/>
      <c r="D56" s="7"/>
      <c r="E56" s="6"/>
      <c r="F56" s="8"/>
      <c r="G56" s="6"/>
      <c r="H56" s="9"/>
      <c r="I56" s="6"/>
      <c r="J56" s="9"/>
      <c r="K56" s="6"/>
      <c r="L56" s="9"/>
      <c r="M56" s="10"/>
      <c r="N56" s="10"/>
      <c r="O56" s="11"/>
      <c r="P56" s="11"/>
    </row>
    <row r="57" spans="1:17" ht="18.75" x14ac:dyDescent="0.3">
      <c r="A57" s="4" t="s">
        <v>11</v>
      </c>
      <c r="B57" s="5"/>
      <c r="C57" s="6"/>
      <c r="D57" s="7"/>
      <c r="E57" s="6"/>
      <c r="F57" s="8"/>
      <c r="G57" s="6"/>
      <c r="H57" s="9"/>
      <c r="I57" s="6"/>
      <c r="J57" s="9"/>
      <c r="K57" s="6"/>
      <c r="L57" s="9"/>
      <c r="M57" s="10"/>
      <c r="N57" s="10"/>
      <c r="O57" s="11"/>
      <c r="P57" s="11"/>
    </row>
    <row r="58" spans="1:17" ht="18.75" x14ac:dyDescent="0.3">
      <c r="A58" s="4" t="s">
        <v>15</v>
      </c>
      <c r="B58" s="19">
        <v>1</v>
      </c>
      <c r="C58" s="6">
        <f t="shared" ref="C58" si="27">E58+G58+I58+K58</f>
        <v>1</v>
      </c>
      <c r="D58" s="17">
        <f t="shared" ref="D58" si="28">C58/B58</f>
        <v>1</v>
      </c>
      <c r="E58" s="16">
        <v>0</v>
      </c>
      <c r="F58" s="22">
        <f t="shared" ref="F58" si="29">E58/$C58</f>
        <v>0</v>
      </c>
      <c r="G58" s="16">
        <v>1</v>
      </c>
      <c r="H58" s="22">
        <f t="shared" ref="H58:H64" si="30">G58/$C58</f>
        <v>1</v>
      </c>
      <c r="I58" s="16">
        <v>0</v>
      </c>
      <c r="J58" s="22">
        <f t="shared" ref="J58:J64" si="31">I58/$C58</f>
        <v>0</v>
      </c>
      <c r="K58" s="16">
        <v>0</v>
      </c>
      <c r="L58" s="22">
        <f t="shared" ref="L58:L64" si="32">K58/$C58</f>
        <v>0</v>
      </c>
      <c r="M58" s="10">
        <f t="shared" ref="M58:M64" si="33" xml:space="preserve"> (E58*5+G58*4+I58*3+K58*2)/C58</f>
        <v>4</v>
      </c>
      <c r="N58" s="18">
        <v>21</v>
      </c>
      <c r="O58" s="23">
        <f t="shared" ref="O58:O64" si="34">(C58-K58)/C58</f>
        <v>1</v>
      </c>
      <c r="P58" s="23">
        <f t="shared" ref="P58:P64" si="35">(E58+G58)/C58</f>
        <v>1</v>
      </c>
      <c r="Q58" t="s">
        <v>57</v>
      </c>
    </row>
    <row r="59" spans="1:17" ht="18.75" x14ac:dyDescent="0.3">
      <c r="A59" s="4" t="s">
        <v>16</v>
      </c>
      <c r="B59" s="19"/>
      <c r="C59" s="6"/>
      <c r="D59" s="17"/>
      <c r="E59" s="16"/>
      <c r="F59" s="22"/>
      <c r="G59" s="16"/>
      <c r="H59" s="22"/>
      <c r="I59" s="16"/>
      <c r="J59" s="22"/>
      <c r="K59" s="16"/>
      <c r="L59" s="22"/>
      <c r="M59" s="10"/>
      <c r="N59" s="18"/>
      <c r="O59" s="23"/>
      <c r="P59" s="23"/>
    </row>
    <row r="60" spans="1:17" ht="18.75" x14ac:dyDescent="0.3">
      <c r="A60" s="4" t="s">
        <v>12</v>
      </c>
      <c r="B60" s="19"/>
      <c r="C60" s="6"/>
      <c r="D60" s="17"/>
      <c r="E60" s="16"/>
      <c r="F60" s="22"/>
      <c r="G60" s="16"/>
      <c r="H60" s="22"/>
      <c r="I60" s="16"/>
      <c r="J60" s="22"/>
      <c r="K60" s="16"/>
      <c r="L60" s="22"/>
      <c r="M60" s="10"/>
      <c r="N60" s="18"/>
      <c r="O60" s="23"/>
      <c r="P60" s="23"/>
    </row>
    <row r="61" spans="1:17" ht="18.75" x14ac:dyDescent="0.3">
      <c r="A61" s="4" t="s">
        <v>17</v>
      </c>
      <c r="B61" s="19"/>
      <c r="C61" s="6"/>
      <c r="D61" s="17"/>
      <c r="E61" s="16"/>
      <c r="F61" s="22"/>
      <c r="G61" s="16"/>
      <c r="H61" s="22"/>
      <c r="I61" s="16"/>
      <c r="J61" s="22"/>
      <c r="K61" s="16"/>
      <c r="L61" s="22"/>
      <c r="M61" s="10"/>
      <c r="N61" s="18"/>
      <c r="O61" s="23"/>
      <c r="P61" s="23"/>
    </row>
    <row r="62" spans="1:17" ht="18.75" x14ac:dyDescent="0.3">
      <c r="A62" s="4" t="s">
        <v>18</v>
      </c>
      <c r="B62" s="19"/>
      <c r="C62" s="6"/>
      <c r="D62" s="17"/>
      <c r="E62" s="16"/>
      <c r="F62" s="22"/>
      <c r="G62" s="16"/>
      <c r="H62" s="22"/>
      <c r="I62" s="16"/>
      <c r="J62" s="22"/>
      <c r="K62" s="16"/>
      <c r="L62" s="22"/>
      <c r="M62" s="10"/>
      <c r="N62" s="18"/>
      <c r="O62" s="23"/>
      <c r="P62" s="23"/>
    </row>
    <row r="63" spans="1:17" ht="18.75" x14ac:dyDescent="0.3">
      <c r="A63" s="4" t="s">
        <v>28</v>
      </c>
      <c r="B63" s="5"/>
      <c r="C63" s="6"/>
      <c r="D63" s="17"/>
      <c r="E63" s="16"/>
      <c r="F63" s="22"/>
      <c r="G63" s="16"/>
      <c r="H63" s="22"/>
      <c r="I63" s="16"/>
      <c r="J63" s="22"/>
      <c r="K63" s="16"/>
      <c r="L63" s="22"/>
      <c r="M63" s="10"/>
      <c r="N63" s="18"/>
      <c r="O63" s="23"/>
      <c r="P63" s="23"/>
    </row>
    <row r="64" spans="1:17" ht="18.75" x14ac:dyDescent="0.3">
      <c r="A64" s="12" t="s">
        <v>13</v>
      </c>
      <c r="B64" s="12">
        <f>SUM(B56:B63)</f>
        <v>1</v>
      </c>
      <c r="C64" s="13">
        <f>SUM(C56:C63)</f>
        <v>1</v>
      </c>
      <c r="D64" s="20">
        <f>C64/B64</f>
        <v>1</v>
      </c>
      <c r="E64" s="13">
        <f>SUM(E56:E63)</f>
        <v>0</v>
      </c>
      <c r="F64" s="21">
        <f>E64/C64</f>
        <v>0</v>
      </c>
      <c r="G64" s="13">
        <f>SUM(G56:G63)</f>
        <v>1</v>
      </c>
      <c r="H64" s="21">
        <f t="shared" si="30"/>
        <v>1</v>
      </c>
      <c r="I64" s="13">
        <f>SUM(I56:I63)</f>
        <v>0</v>
      </c>
      <c r="J64" s="21">
        <f t="shared" si="31"/>
        <v>0</v>
      </c>
      <c r="K64" s="13">
        <f>SUM(K56:K63)</f>
        <v>0</v>
      </c>
      <c r="L64" s="21">
        <f t="shared" si="32"/>
        <v>0</v>
      </c>
      <c r="M64" s="14">
        <f t="shared" si="33"/>
        <v>4</v>
      </c>
      <c r="N64" s="14">
        <f>AVERAGE(N56:N63)</f>
        <v>21</v>
      </c>
      <c r="O64" s="20">
        <f t="shared" si="34"/>
        <v>1</v>
      </c>
      <c r="P64" s="20">
        <f t="shared" si="35"/>
        <v>1</v>
      </c>
    </row>
    <row r="65" spans="1:17" ht="18.75" x14ac:dyDescent="0.3">
      <c r="A65" s="15" t="s">
        <v>14</v>
      </c>
      <c r="B65" s="15"/>
      <c r="C65" s="15"/>
      <c r="D65" s="55"/>
      <c r="E65" s="15"/>
      <c r="F65" s="55"/>
      <c r="G65" s="15"/>
      <c r="H65" s="55"/>
      <c r="I65" s="15"/>
      <c r="J65" s="55"/>
      <c r="K65" s="15"/>
      <c r="L65" s="55"/>
      <c r="M65" s="15"/>
      <c r="N65" s="15"/>
      <c r="O65" s="55"/>
      <c r="P65" s="55"/>
    </row>
    <row r="68" spans="1:17" ht="18.75" x14ac:dyDescent="0.3">
      <c r="A68" s="92" t="s">
        <v>23</v>
      </c>
      <c r="B68" s="92"/>
      <c r="C68" s="92"/>
      <c r="D68" s="1" t="s">
        <v>44</v>
      </c>
    </row>
    <row r="70" spans="1:17" ht="18.75" x14ac:dyDescent="0.25">
      <c r="A70" s="93" t="s">
        <v>1</v>
      </c>
      <c r="B70" s="94" t="s">
        <v>2</v>
      </c>
      <c r="C70" s="96" t="s">
        <v>3</v>
      </c>
      <c r="D70" s="96"/>
      <c r="E70" s="97">
        <v>5</v>
      </c>
      <c r="F70" s="98"/>
      <c r="G70" s="97">
        <v>4</v>
      </c>
      <c r="H70" s="98"/>
      <c r="I70" s="97">
        <v>3</v>
      </c>
      <c r="J70" s="98"/>
      <c r="K70" s="97">
        <v>2</v>
      </c>
      <c r="L70" s="98"/>
      <c r="M70" s="90" t="s">
        <v>4</v>
      </c>
      <c r="N70" s="90" t="s">
        <v>5</v>
      </c>
      <c r="O70" s="90" t="s">
        <v>6</v>
      </c>
      <c r="P70" s="90" t="s">
        <v>7</v>
      </c>
    </row>
    <row r="71" spans="1:17" ht="37.5" x14ac:dyDescent="0.25">
      <c r="A71" s="93"/>
      <c r="B71" s="95"/>
      <c r="C71" s="2" t="s">
        <v>8</v>
      </c>
      <c r="D71" s="2" t="s">
        <v>9</v>
      </c>
      <c r="E71" s="3" t="s">
        <v>8</v>
      </c>
      <c r="F71" s="3" t="s">
        <v>9</v>
      </c>
      <c r="G71" s="3" t="s">
        <v>8</v>
      </c>
      <c r="H71" s="3" t="s">
        <v>9</v>
      </c>
      <c r="I71" s="3" t="s">
        <v>8</v>
      </c>
      <c r="J71" s="3" t="s">
        <v>9</v>
      </c>
      <c r="K71" s="3" t="s">
        <v>8</v>
      </c>
      <c r="L71" s="3" t="s">
        <v>9</v>
      </c>
      <c r="M71" s="91"/>
      <c r="N71" s="91"/>
      <c r="O71" s="91"/>
      <c r="P71" s="91"/>
    </row>
    <row r="72" spans="1:17" ht="18.75" x14ac:dyDescent="0.3">
      <c r="A72" s="4" t="s">
        <v>10</v>
      </c>
      <c r="B72" s="5">
        <v>11</v>
      </c>
      <c r="C72" s="6">
        <f>E72+G72+I72+K72</f>
        <v>11</v>
      </c>
      <c r="D72" s="7">
        <f t="shared" ref="D72:D79" si="36">C72/B72</f>
        <v>1</v>
      </c>
      <c r="E72" s="6">
        <v>2</v>
      </c>
      <c r="F72" s="8">
        <f t="shared" ref="F72:F79" si="37">E72/$C72</f>
        <v>0.18181818181818182</v>
      </c>
      <c r="G72" s="6">
        <v>9</v>
      </c>
      <c r="H72" s="9">
        <f t="shared" ref="H72:H80" si="38">G72/$C72</f>
        <v>0.81818181818181823</v>
      </c>
      <c r="I72" s="6">
        <v>0</v>
      </c>
      <c r="J72" s="9">
        <f t="shared" ref="J72:J80" si="39">I72/$C72</f>
        <v>0</v>
      </c>
      <c r="K72" s="6">
        <v>0</v>
      </c>
      <c r="L72" s="9">
        <f t="shared" ref="L72:L80" si="40">K72/$C72</f>
        <v>0</v>
      </c>
      <c r="M72" s="10">
        <f t="shared" ref="M72:M80" si="41" xml:space="preserve"> (E72*5+G72*4+I72*3+K72*2)/C72</f>
        <v>4.1818181818181817</v>
      </c>
      <c r="N72" s="10">
        <v>24</v>
      </c>
      <c r="O72" s="11">
        <f t="shared" ref="O72:O80" si="42">(C72-K72)/C72</f>
        <v>1</v>
      </c>
      <c r="P72" s="11">
        <f t="shared" ref="P72:P80" si="43">(E72+G72)/C72</f>
        <v>1</v>
      </c>
    </row>
    <row r="73" spans="1:17" ht="18.75" x14ac:dyDescent="0.3">
      <c r="A73" s="4" t="s">
        <v>11</v>
      </c>
      <c r="B73" s="5">
        <v>28</v>
      </c>
      <c r="C73" s="6">
        <f t="shared" ref="C73:C79" si="44">E73+G73+I73+K73</f>
        <v>28</v>
      </c>
      <c r="D73" s="7">
        <f t="shared" si="36"/>
        <v>1</v>
      </c>
      <c r="E73" s="6">
        <v>18</v>
      </c>
      <c r="F73" s="8">
        <f t="shared" si="37"/>
        <v>0.6428571428571429</v>
      </c>
      <c r="G73" s="6">
        <v>10</v>
      </c>
      <c r="H73" s="9">
        <f t="shared" si="38"/>
        <v>0.35714285714285715</v>
      </c>
      <c r="I73" s="6">
        <v>0</v>
      </c>
      <c r="J73" s="9">
        <f t="shared" si="39"/>
        <v>0</v>
      </c>
      <c r="K73" s="6">
        <v>0</v>
      </c>
      <c r="L73" s="9">
        <f t="shared" si="40"/>
        <v>0</v>
      </c>
      <c r="M73" s="10">
        <f t="shared" si="41"/>
        <v>4.6428571428571432</v>
      </c>
      <c r="N73" s="10">
        <v>27</v>
      </c>
      <c r="O73" s="11">
        <f t="shared" si="42"/>
        <v>1</v>
      </c>
      <c r="P73" s="11">
        <f t="shared" si="43"/>
        <v>1</v>
      </c>
    </row>
    <row r="74" spans="1:17" ht="18.75" x14ac:dyDescent="0.3">
      <c r="A74" s="4" t="s">
        <v>15</v>
      </c>
      <c r="B74" s="19">
        <v>30</v>
      </c>
      <c r="C74" s="6">
        <f t="shared" si="44"/>
        <v>30</v>
      </c>
      <c r="D74" s="17">
        <f t="shared" si="36"/>
        <v>1</v>
      </c>
      <c r="E74" s="16">
        <v>9</v>
      </c>
      <c r="F74" s="22">
        <f t="shared" si="37"/>
        <v>0.3</v>
      </c>
      <c r="G74" s="16">
        <v>20</v>
      </c>
      <c r="H74" s="22">
        <f t="shared" si="38"/>
        <v>0.66666666666666663</v>
      </c>
      <c r="I74" s="16">
        <v>1</v>
      </c>
      <c r="J74" s="22">
        <f t="shared" si="39"/>
        <v>3.3333333333333333E-2</v>
      </c>
      <c r="K74" s="16">
        <v>0</v>
      </c>
      <c r="L74" s="22">
        <f t="shared" si="40"/>
        <v>0</v>
      </c>
      <c r="M74" s="10">
        <f t="shared" si="41"/>
        <v>4.2666666666666666</v>
      </c>
      <c r="N74" s="18">
        <v>22.5</v>
      </c>
      <c r="O74" s="23">
        <f t="shared" si="42"/>
        <v>1</v>
      </c>
      <c r="P74" s="23">
        <f t="shared" si="43"/>
        <v>0.96666666666666667</v>
      </c>
      <c r="Q74" t="s">
        <v>57</v>
      </c>
    </row>
    <row r="75" spans="1:17" ht="18.75" x14ac:dyDescent="0.3">
      <c r="A75" s="4" t="s">
        <v>16</v>
      </c>
      <c r="B75" s="19">
        <v>16</v>
      </c>
      <c r="C75" s="6">
        <f t="shared" si="44"/>
        <v>16</v>
      </c>
      <c r="D75" s="17">
        <f t="shared" si="36"/>
        <v>1</v>
      </c>
      <c r="E75" s="16">
        <v>2</v>
      </c>
      <c r="F75" s="22">
        <f t="shared" si="37"/>
        <v>0.125</v>
      </c>
      <c r="G75" s="16">
        <v>9</v>
      </c>
      <c r="H75" s="22">
        <f t="shared" si="38"/>
        <v>0.5625</v>
      </c>
      <c r="I75" s="16">
        <v>5</v>
      </c>
      <c r="J75" s="22">
        <f t="shared" si="39"/>
        <v>0.3125</v>
      </c>
      <c r="K75" s="16">
        <v>0</v>
      </c>
      <c r="L75" s="22">
        <f t="shared" si="40"/>
        <v>0</v>
      </c>
      <c r="M75" s="10">
        <f t="shared" si="41"/>
        <v>3.8125</v>
      </c>
      <c r="N75" s="18">
        <v>20</v>
      </c>
      <c r="O75" s="23">
        <f t="shared" si="42"/>
        <v>1</v>
      </c>
      <c r="P75" s="23">
        <f t="shared" si="43"/>
        <v>0.6875</v>
      </c>
    </row>
    <row r="76" spans="1:17" ht="18.75" x14ac:dyDescent="0.3">
      <c r="A76" s="4" t="s">
        <v>12</v>
      </c>
      <c r="B76" s="19">
        <v>3</v>
      </c>
      <c r="C76" s="6">
        <f t="shared" si="44"/>
        <v>3</v>
      </c>
      <c r="D76" s="17">
        <f t="shared" si="36"/>
        <v>1</v>
      </c>
      <c r="E76" s="16">
        <v>2</v>
      </c>
      <c r="F76" s="22">
        <f t="shared" si="37"/>
        <v>0.66666666666666663</v>
      </c>
      <c r="G76" s="16">
        <v>1</v>
      </c>
      <c r="H76" s="22">
        <f t="shared" si="38"/>
        <v>0.33333333333333331</v>
      </c>
      <c r="I76" s="16">
        <v>0</v>
      </c>
      <c r="J76" s="22">
        <f t="shared" si="39"/>
        <v>0</v>
      </c>
      <c r="K76" s="16">
        <v>0</v>
      </c>
      <c r="L76" s="22">
        <f t="shared" si="40"/>
        <v>0</v>
      </c>
      <c r="M76" s="10">
        <f t="shared" si="41"/>
        <v>4.666666666666667</v>
      </c>
      <c r="N76" s="18">
        <v>26</v>
      </c>
      <c r="O76" s="23">
        <f t="shared" si="42"/>
        <v>1</v>
      </c>
      <c r="P76" s="23">
        <f t="shared" si="43"/>
        <v>1</v>
      </c>
    </row>
    <row r="77" spans="1:17" ht="18.75" x14ac:dyDescent="0.3">
      <c r="A77" s="4" t="s">
        <v>17</v>
      </c>
      <c r="B77" s="19">
        <v>8</v>
      </c>
      <c r="C77" s="6">
        <f t="shared" si="44"/>
        <v>8</v>
      </c>
      <c r="D77" s="17">
        <f t="shared" si="36"/>
        <v>1</v>
      </c>
      <c r="E77" s="16">
        <v>0</v>
      </c>
      <c r="F77" s="22">
        <f t="shared" si="37"/>
        <v>0</v>
      </c>
      <c r="G77" s="16">
        <v>6</v>
      </c>
      <c r="H77" s="22">
        <f t="shared" si="38"/>
        <v>0.75</v>
      </c>
      <c r="I77" s="16">
        <v>2</v>
      </c>
      <c r="J77" s="22">
        <f t="shared" si="39"/>
        <v>0.25</v>
      </c>
      <c r="K77" s="16">
        <v>0</v>
      </c>
      <c r="L77" s="22">
        <f t="shared" si="40"/>
        <v>0</v>
      </c>
      <c r="M77" s="10">
        <f t="shared" si="41"/>
        <v>3.75</v>
      </c>
      <c r="N77" s="18">
        <v>21</v>
      </c>
      <c r="O77" s="23">
        <f t="shared" si="42"/>
        <v>1</v>
      </c>
      <c r="P77" s="23">
        <f t="shared" si="43"/>
        <v>0.75</v>
      </c>
    </row>
    <row r="78" spans="1:17" ht="18.75" x14ac:dyDescent="0.3">
      <c r="A78" s="4" t="s">
        <v>18</v>
      </c>
      <c r="B78" s="19">
        <v>16</v>
      </c>
      <c r="C78" s="6">
        <f t="shared" si="44"/>
        <v>16</v>
      </c>
      <c r="D78" s="17">
        <f t="shared" si="36"/>
        <v>1</v>
      </c>
      <c r="E78" s="16">
        <v>3</v>
      </c>
      <c r="F78" s="22">
        <f t="shared" si="37"/>
        <v>0.1875</v>
      </c>
      <c r="G78" s="16">
        <v>9</v>
      </c>
      <c r="H78" s="22">
        <f t="shared" si="38"/>
        <v>0.5625</v>
      </c>
      <c r="I78" s="16">
        <v>4</v>
      </c>
      <c r="J78" s="22">
        <f t="shared" si="39"/>
        <v>0.25</v>
      </c>
      <c r="K78" s="16">
        <v>0</v>
      </c>
      <c r="L78" s="22">
        <f t="shared" si="40"/>
        <v>0</v>
      </c>
      <c r="M78" s="10">
        <f t="shared" si="41"/>
        <v>3.9375</v>
      </c>
      <c r="N78" s="18">
        <v>21</v>
      </c>
      <c r="O78" s="23">
        <f t="shared" si="42"/>
        <v>1</v>
      </c>
      <c r="P78" s="23">
        <f t="shared" si="43"/>
        <v>0.75</v>
      </c>
    </row>
    <row r="79" spans="1:17" ht="18.75" x14ac:dyDescent="0.3">
      <c r="A79" s="4" t="s">
        <v>28</v>
      </c>
      <c r="B79" s="5">
        <v>7</v>
      </c>
      <c r="C79" s="6">
        <f t="shared" si="44"/>
        <v>7</v>
      </c>
      <c r="D79" s="17">
        <f t="shared" si="36"/>
        <v>1</v>
      </c>
      <c r="E79" s="16">
        <v>1</v>
      </c>
      <c r="F79" s="22">
        <f t="shared" si="37"/>
        <v>0.14285714285714285</v>
      </c>
      <c r="G79" s="16">
        <v>4</v>
      </c>
      <c r="H79" s="22">
        <f t="shared" si="38"/>
        <v>0.5714285714285714</v>
      </c>
      <c r="I79" s="16">
        <v>2</v>
      </c>
      <c r="J79" s="22">
        <f t="shared" si="39"/>
        <v>0.2857142857142857</v>
      </c>
      <c r="K79" s="16">
        <v>0</v>
      </c>
      <c r="L79" s="22">
        <f t="shared" si="40"/>
        <v>0</v>
      </c>
      <c r="M79" s="10">
        <f t="shared" si="41"/>
        <v>3.8571428571428572</v>
      </c>
      <c r="N79" s="18">
        <v>21.3</v>
      </c>
      <c r="O79" s="23">
        <f t="shared" si="42"/>
        <v>1</v>
      </c>
      <c r="P79" s="23">
        <f t="shared" si="43"/>
        <v>0.7142857142857143</v>
      </c>
    </row>
    <row r="80" spans="1:17" ht="18.75" x14ac:dyDescent="0.3">
      <c r="A80" s="12" t="s">
        <v>13</v>
      </c>
      <c r="B80" s="12">
        <f>SUM(B72:B79)</f>
        <v>119</v>
      </c>
      <c r="C80" s="13">
        <f>SUM(C72:C79)</f>
        <v>119</v>
      </c>
      <c r="D80" s="20">
        <f>C80/B80</f>
        <v>1</v>
      </c>
      <c r="E80" s="13">
        <f>SUM(E72:E79)</f>
        <v>37</v>
      </c>
      <c r="F80" s="21">
        <f>E80/C80</f>
        <v>0.31092436974789917</v>
      </c>
      <c r="G80" s="13">
        <f>SUM(G72:G79)</f>
        <v>68</v>
      </c>
      <c r="H80" s="21">
        <f t="shared" si="38"/>
        <v>0.5714285714285714</v>
      </c>
      <c r="I80" s="13">
        <f>SUM(I72:I79)</f>
        <v>14</v>
      </c>
      <c r="J80" s="21">
        <f t="shared" si="39"/>
        <v>0.11764705882352941</v>
      </c>
      <c r="K80" s="13">
        <f>SUM(K72:K79)</f>
        <v>0</v>
      </c>
      <c r="L80" s="21">
        <f t="shared" si="40"/>
        <v>0</v>
      </c>
      <c r="M80" s="14">
        <f t="shared" si="41"/>
        <v>4.1932773109243699</v>
      </c>
      <c r="N80" s="14">
        <f>AVERAGE(N72:N79)</f>
        <v>22.85</v>
      </c>
      <c r="O80" s="20">
        <f t="shared" si="42"/>
        <v>1</v>
      </c>
      <c r="P80" s="20">
        <f t="shared" si="43"/>
        <v>0.88235294117647056</v>
      </c>
    </row>
    <row r="81" spans="1:16" ht="18.75" x14ac:dyDescent="0.3">
      <c r="A81" s="15" t="s">
        <v>14</v>
      </c>
      <c r="B81" s="15"/>
      <c r="C81" s="15"/>
      <c r="D81" s="55"/>
      <c r="E81" s="15"/>
      <c r="F81" s="55"/>
      <c r="G81" s="15"/>
      <c r="H81" s="55"/>
      <c r="I81" s="15"/>
      <c r="J81" s="55"/>
      <c r="K81" s="15"/>
      <c r="L81" s="55"/>
      <c r="M81" s="15"/>
      <c r="N81" s="15"/>
      <c r="O81" s="55"/>
      <c r="P81" s="55"/>
    </row>
  </sheetData>
  <mergeCells count="60">
    <mergeCell ref="O54:O55"/>
    <mergeCell ref="P54:P55"/>
    <mergeCell ref="A68:C68"/>
    <mergeCell ref="A70:A71"/>
    <mergeCell ref="B70:B71"/>
    <mergeCell ref="C70:D70"/>
    <mergeCell ref="E70:F70"/>
    <mergeCell ref="G70:H70"/>
    <mergeCell ref="I70:J70"/>
    <mergeCell ref="K70:L70"/>
    <mergeCell ref="M70:M71"/>
    <mergeCell ref="N70:N71"/>
    <mergeCell ref="O70:O71"/>
    <mergeCell ref="P70:P71"/>
    <mergeCell ref="G54:H54"/>
    <mergeCell ref="I54:J54"/>
    <mergeCell ref="K54:L54"/>
    <mergeCell ref="M54:M55"/>
    <mergeCell ref="N54:N55"/>
    <mergeCell ref="A52:C52"/>
    <mergeCell ref="A54:A55"/>
    <mergeCell ref="B54:B55"/>
    <mergeCell ref="C54:D54"/>
    <mergeCell ref="E54:F54"/>
    <mergeCell ref="N38:N39"/>
    <mergeCell ref="O38:O39"/>
    <mergeCell ref="P38:P39"/>
    <mergeCell ref="E38:F38"/>
    <mergeCell ref="G38:H38"/>
    <mergeCell ref="I38:J38"/>
    <mergeCell ref="K38:L38"/>
    <mergeCell ref="M38:M39"/>
    <mergeCell ref="A21:A22"/>
    <mergeCell ref="A19:C19"/>
    <mergeCell ref="A36:C36"/>
    <mergeCell ref="A38:A39"/>
    <mergeCell ref="B38:B39"/>
    <mergeCell ref="C38:D38"/>
    <mergeCell ref="I21:J21"/>
    <mergeCell ref="G21:H21"/>
    <mergeCell ref="E21:F21"/>
    <mergeCell ref="C21:D21"/>
    <mergeCell ref="B21:B22"/>
    <mergeCell ref="P21:P22"/>
    <mergeCell ref="O21:O22"/>
    <mergeCell ref="N21:N22"/>
    <mergeCell ref="M21:M22"/>
    <mergeCell ref="K21:L21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6"/>
  <sheetViews>
    <sheetView zoomScale="70" zoomScaleNormal="70" workbookViewId="0">
      <selection activeCell="C30" sqref="C30"/>
    </sheetView>
  </sheetViews>
  <sheetFormatPr defaultRowHeight="15" x14ac:dyDescent="0.25"/>
  <cols>
    <col min="1" max="1" width="13.7109375" customWidth="1"/>
    <col min="4" max="4" width="11.85546875" customWidth="1"/>
    <col min="6" max="6" width="12.140625" customWidth="1"/>
    <col min="8" max="8" width="11.7109375" bestFit="1" customWidth="1"/>
    <col min="10" max="10" width="11.85546875" customWidth="1"/>
    <col min="12" max="12" width="12.140625" customWidth="1"/>
    <col min="13" max="13" width="10.5703125" customWidth="1"/>
    <col min="15" max="15" width="12.42578125" customWidth="1"/>
    <col min="16" max="16" width="11.7109375" bestFit="1" customWidth="1"/>
  </cols>
  <sheetData>
    <row r="1" spans="1:16" ht="18.75" x14ac:dyDescent="0.3">
      <c r="A1" s="92" t="s">
        <v>27</v>
      </c>
      <c r="B1" s="92"/>
      <c r="C1" s="92"/>
      <c r="D1" s="1">
        <v>44685</v>
      </c>
      <c r="E1" t="s">
        <v>29</v>
      </c>
    </row>
    <row r="3" spans="1:16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6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6" ht="18.75" x14ac:dyDescent="0.3">
      <c r="A5" s="4" t="s">
        <v>10</v>
      </c>
      <c r="B5" s="43"/>
      <c r="C5" s="44"/>
      <c r="D5" s="45" t="e">
        <f t="shared" ref="D5:D12" si="0">C5/B5</f>
        <v>#DIV/0!</v>
      </c>
      <c r="E5" s="44"/>
      <c r="F5" s="46" t="e">
        <f t="shared" ref="F5:F12" si="1">E5/$C5</f>
        <v>#DIV/0!</v>
      </c>
      <c r="G5" s="44"/>
      <c r="H5" s="46" t="e">
        <f t="shared" ref="H5:H14" si="2">G5/$C5</f>
        <v>#DIV/0!</v>
      </c>
      <c r="I5" s="44"/>
      <c r="J5" s="46" t="e">
        <f t="shared" ref="J5:J14" si="3">I5/$C5</f>
        <v>#DIV/0!</v>
      </c>
      <c r="K5" s="44"/>
      <c r="L5" s="46" t="e">
        <f t="shared" ref="L5:L14" si="4">K5/$C5</f>
        <v>#DIV/0!</v>
      </c>
      <c r="M5" s="47" t="e">
        <f t="shared" ref="M5:M13" si="5" xml:space="preserve"> (E5*5+G5*4+I5*3+K5*2)/C5</f>
        <v>#DIV/0!</v>
      </c>
      <c r="N5" s="47"/>
      <c r="O5" s="48" t="e">
        <f t="shared" ref="O5:O14" si="6">(C5-K5)/C5</f>
        <v>#DIV/0!</v>
      </c>
      <c r="P5" s="48" t="e">
        <f t="shared" ref="P5:P14" si="7">(E5+G5)/C5</f>
        <v>#DIV/0!</v>
      </c>
    </row>
    <row r="6" spans="1:16" ht="18.75" x14ac:dyDescent="0.3">
      <c r="A6" s="4" t="s">
        <v>11</v>
      </c>
      <c r="B6" s="43"/>
      <c r="C6" s="44"/>
      <c r="D6" s="45" t="e">
        <f t="shared" si="0"/>
        <v>#DIV/0!</v>
      </c>
      <c r="E6" s="44"/>
      <c r="F6" s="46" t="e">
        <f t="shared" si="1"/>
        <v>#DIV/0!</v>
      </c>
      <c r="G6" s="44"/>
      <c r="H6" s="46" t="e">
        <f t="shared" si="2"/>
        <v>#DIV/0!</v>
      </c>
      <c r="I6" s="44"/>
      <c r="J6" s="46" t="e">
        <f t="shared" si="3"/>
        <v>#DIV/0!</v>
      </c>
      <c r="K6" s="44"/>
      <c r="L6" s="46" t="e">
        <f t="shared" si="4"/>
        <v>#DIV/0!</v>
      </c>
      <c r="M6" s="47" t="e">
        <f t="shared" si="5"/>
        <v>#DIV/0!</v>
      </c>
      <c r="N6" s="47"/>
      <c r="O6" s="48" t="e">
        <f t="shared" si="6"/>
        <v>#DIV/0!</v>
      </c>
      <c r="P6" s="48" t="e">
        <f t="shared" si="7"/>
        <v>#DIV/0!</v>
      </c>
    </row>
    <row r="7" spans="1:16" ht="18.75" x14ac:dyDescent="0.3">
      <c r="A7" s="4" t="s">
        <v>15</v>
      </c>
      <c r="B7" s="43"/>
      <c r="C7" s="44"/>
      <c r="D7" s="45" t="e">
        <f t="shared" si="0"/>
        <v>#DIV/0!</v>
      </c>
      <c r="E7" s="44"/>
      <c r="F7" s="46" t="e">
        <f t="shared" si="1"/>
        <v>#DIV/0!</v>
      </c>
      <c r="G7" s="44"/>
      <c r="H7" s="46" t="e">
        <f t="shared" si="2"/>
        <v>#DIV/0!</v>
      </c>
      <c r="I7" s="44"/>
      <c r="J7" s="46" t="e">
        <f t="shared" si="3"/>
        <v>#DIV/0!</v>
      </c>
      <c r="K7" s="44"/>
      <c r="L7" s="46" t="e">
        <f t="shared" si="4"/>
        <v>#DIV/0!</v>
      </c>
      <c r="M7" s="47"/>
      <c r="N7" s="47"/>
      <c r="O7" s="48" t="e">
        <f t="shared" si="6"/>
        <v>#DIV/0!</v>
      </c>
      <c r="P7" s="48" t="e">
        <f t="shared" si="7"/>
        <v>#DIV/0!</v>
      </c>
    </row>
    <row r="8" spans="1:16" ht="18.75" x14ac:dyDescent="0.3">
      <c r="A8" s="4" t="s">
        <v>16</v>
      </c>
      <c r="B8" s="19">
        <v>1</v>
      </c>
      <c r="C8" s="16">
        <v>1</v>
      </c>
      <c r="D8" s="17">
        <f t="shared" si="0"/>
        <v>1</v>
      </c>
      <c r="E8" s="16">
        <v>0</v>
      </c>
      <c r="F8" s="22">
        <f t="shared" si="1"/>
        <v>0</v>
      </c>
      <c r="G8" s="16">
        <v>1</v>
      </c>
      <c r="H8" s="22">
        <f t="shared" si="2"/>
        <v>1</v>
      </c>
      <c r="I8" s="16">
        <v>0</v>
      </c>
      <c r="J8" s="22">
        <f t="shared" si="3"/>
        <v>0</v>
      </c>
      <c r="K8" s="16">
        <v>0</v>
      </c>
      <c r="L8" s="22">
        <f t="shared" si="4"/>
        <v>0</v>
      </c>
      <c r="M8" s="18">
        <f t="shared" si="5"/>
        <v>4</v>
      </c>
      <c r="N8" s="18">
        <v>31</v>
      </c>
      <c r="O8" s="23">
        <f t="shared" si="6"/>
        <v>1</v>
      </c>
      <c r="P8" s="23">
        <f t="shared" si="7"/>
        <v>1</v>
      </c>
    </row>
    <row r="9" spans="1:16" ht="18.75" x14ac:dyDescent="0.3">
      <c r="A9" s="4" t="s">
        <v>12</v>
      </c>
      <c r="B9" s="43"/>
      <c r="C9" s="44"/>
      <c r="D9" s="45" t="e">
        <f t="shared" si="0"/>
        <v>#DIV/0!</v>
      </c>
      <c r="E9" s="44"/>
      <c r="F9" s="46" t="e">
        <f t="shared" si="1"/>
        <v>#DIV/0!</v>
      </c>
      <c r="G9" s="44"/>
      <c r="H9" s="46" t="e">
        <f t="shared" si="2"/>
        <v>#DIV/0!</v>
      </c>
      <c r="I9" s="44"/>
      <c r="J9" s="46" t="e">
        <f t="shared" si="3"/>
        <v>#DIV/0!</v>
      </c>
      <c r="K9" s="44"/>
      <c r="L9" s="46" t="e">
        <f t="shared" si="4"/>
        <v>#DIV/0!</v>
      </c>
      <c r="M9" s="47" t="e">
        <f t="shared" si="5"/>
        <v>#DIV/0!</v>
      </c>
      <c r="N9" s="47"/>
      <c r="O9" s="48" t="e">
        <f t="shared" si="6"/>
        <v>#DIV/0!</v>
      </c>
      <c r="P9" s="48" t="e">
        <f t="shared" si="7"/>
        <v>#DIV/0!</v>
      </c>
    </row>
    <row r="10" spans="1:16" ht="18.75" x14ac:dyDescent="0.3">
      <c r="A10" s="4" t="s">
        <v>17</v>
      </c>
      <c r="B10" s="43"/>
      <c r="C10" s="44"/>
      <c r="D10" s="45" t="e">
        <f t="shared" si="0"/>
        <v>#DIV/0!</v>
      </c>
      <c r="E10" s="44"/>
      <c r="F10" s="46" t="e">
        <f t="shared" si="1"/>
        <v>#DIV/0!</v>
      </c>
      <c r="G10" s="44"/>
      <c r="H10" s="46" t="e">
        <f t="shared" si="2"/>
        <v>#DIV/0!</v>
      </c>
      <c r="I10" s="44"/>
      <c r="J10" s="46" t="e">
        <f t="shared" si="3"/>
        <v>#DIV/0!</v>
      </c>
      <c r="K10" s="44"/>
      <c r="L10" s="46" t="e">
        <f t="shared" si="4"/>
        <v>#DIV/0!</v>
      </c>
      <c r="M10" s="47" t="e">
        <f t="shared" si="5"/>
        <v>#DIV/0!</v>
      </c>
      <c r="N10" s="47"/>
      <c r="O10" s="48" t="e">
        <f t="shared" si="6"/>
        <v>#DIV/0!</v>
      </c>
      <c r="P10" s="48" t="e">
        <f t="shared" si="7"/>
        <v>#DIV/0!</v>
      </c>
    </row>
    <row r="11" spans="1:16" ht="18.75" x14ac:dyDescent="0.3">
      <c r="A11" s="4" t="s">
        <v>18</v>
      </c>
      <c r="B11" s="43"/>
      <c r="C11" s="44"/>
      <c r="D11" s="45" t="e">
        <f t="shared" si="0"/>
        <v>#DIV/0!</v>
      </c>
      <c r="E11" s="44"/>
      <c r="F11" s="46" t="e">
        <f t="shared" si="1"/>
        <v>#DIV/0!</v>
      </c>
      <c r="G11" s="44"/>
      <c r="H11" s="46" t="e">
        <f t="shared" si="2"/>
        <v>#DIV/0!</v>
      </c>
      <c r="I11" s="44"/>
      <c r="J11" s="46" t="e">
        <f t="shared" si="3"/>
        <v>#DIV/0!</v>
      </c>
      <c r="K11" s="44"/>
      <c r="L11" s="46" t="e">
        <f t="shared" si="4"/>
        <v>#DIV/0!</v>
      </c>
      <c r="M11" s="47" t="e">
        <f t="shared" si="5"/>
        <v>#DIV/0!</v>
      </c>
      <c r="N11" s="47"/>
      <c r="O11" s="48" t="e">
        <f t="shared" si="6"/>
        <v>#DIV/0!</v>
      </c>
      <c r="P11" s="48" t="e">
        <f t="shared" si="7"/>
        <v>#DIV/0!</v>
      </c>
    </row>
    <row r="12" spans="1:16" ht="18.75" x14ac:dyDescent="0.3">
      <c r="A12" s="4" t="s">
        <v>28</v>
      </c>
      <c r="B12" s="43"/>
      <c r="C12" s="44"/>
      <c r="D12" s="45" t="e">
        <f t="shared" si="0"/>
        <v>#DIV/0!</v>
      </c>
      <c r="E12" s="44"/>
      <c r="F12" s="46" t="e">
        <f t="shared" si="1"/>
        <v>#DIV/0!</v>
      </c>
      <c r="G12" s="44"/>
      <c r="H12" s="46" t="e">
        <f t="shared" si="2"/>
        <v>#DIV/0!</v>
      </c>
      <c r="I12" s="44"/>
      <c r="J12" s="46" t="e">
        <f t="shared" si="3"/>
        <v>#DIV/0!</v>
      </c>
      <c r="K12" s="44"/>
      <c r="L12" s="46" t="e">
        <f t="shared" si="4"/>
        <v>#DIV/0!</v>
      </c>
      <c r="M12" s="47" t="e">
        <f t="shared" si="5"/>
        <v>#DIV/0!</v>
      </c>
      <c r="N12" s="47"/>
      <c r="O12" s="48" t="e">
        <f t="shared" si="6"/>
        <v>#DIV/0!</v>
      </c>
      <c r="P12" s="48" t="e">
        <f t="shared" si="7"/>
        <v>#DIV/0!</v>
      </c>
    </row>
    <row r="13" spans="1:16" ht="18.75" x14ac:dyDescent="0.3">
      <c r="A13" s="12" t="s">
        <v>13</v>
      </c>
      <c r="B13" s="12">
        <f>SUM(B5:B12)</f>
        <v>1</v>
      </c>
      <c r="C13" s="13">
        <f>SUM(C5:C12)</f>
        <v>1</v>
      </c>
      <c r="D13" s="20">
        <f>C13/B13</f>
        <v>1</v>
      </c>
      <c r="E13" s="13">
        <f>SUM(E5:E12)</f>
        <v>0</v>
      </c>
      <c r="F13" s="21">
        <f>E13/C13</f>
        <v>0</v>
      </c>
      <c r="G13" s="13">
        <f>SUM(G5:G12)</f>
        <v>1</v>
      </c>
      <c r="H13" s="21">
        <f t="shared" si="2"/>
        <v>1</v>
      </c>
      <c r="I13" s="13">
        <f>SUM(I5:I12)</f>
        <v>0</v>
      </c>
      <c r="J13" s="21">
        <f t="shared" si="3"/>
        <v>0</v>
      </c>
      <c r="K13" s="13">
        <f>SUM(K5:K12)</f>
        <v>0</v>
      </c>
      <c r="L13" s="21">
        <f t="shared" si="4"/>
        <v>0</v>
      </c>
      <c r="M13" s="14">
        <f t="shared" si="5"/>
        <v>4</v>
      </c>
      <c r="N13" s="14">
        <f>AVERAGE(N5:N12)</f>
        <v>31</v>
      </c>
      <c r="O13" s="20">
        <f t="shared" si="6"/>
        <v>1</v>
      </c>
      <c r="P13" s="20">
        <f t="shared" si="7"/>
        <v>1</v>
      </c>
    </row>
    <row r="14" spans="1:16" ht="18.75" x14ac:dyDescent="0.3">
      <c r="A14" s="15" t="s">
        <v>14</v>
      </c>
      <c r="B14" s="15">
        <f>SUM(B6:B13)</f>
        <v>2</v>
      </c>
      <c r="C14" s="15">
        <f>SUM(C6:C13)</f>
        <v>2</v>
      </c>
      <c r="D14" s="55">
        <f>C14/B14</f>
        <v>1</v>
      </c>
      <c r="E14" s="15">
        <f>SUM(E6:E13)</f>
        <v>0</v>
      </c>
      <c r="F14" s="55">
        <f>E14/C14</f>
        <v>0</v>
      </c>
      <c r="G14" s="15">
        <f>SUM(G6:G13)</f>
        <v>2</v>
      </c>
      <c r="H14" s="55">
        <f t="shared" si="2"/>
        <v>1</v>
      </c>
      <c r="I14" s="15">
        <f>SUM(I6:I13)</f>
        <v>0</v>
      </c>
      <c r="J14" s="55">
        <f t="shared" si="3"/>
        <v>0</v>
      </c>
      <c r="K14" s="15">
        <f>SUM(K6:K13)</f>
        <v>0</v>
      </c>
      <c r="L14" s="55">
        <f t="shared" si="4"/>
        <v>0</v>
      </c>
      <c r="M14" s="15" t="e">
        <f>AVERAGE(M6:M13)</f>
        <v>#DIV/0!</v>
      </c>
      <c r="N14" s="15">
        <f>AVERAGE(N6:N13)</f>
        <v>31</v>
      </c>
      <c r="O14" s="55">
        <f t="shared" si="6"/>
        <v>1</v>
      </c>
      <c r="P14" s="55">
        <f t="shared" si="7"/>
        <v>1</v>
      </c>
    </row>
    <row r="17" spans="1:17" ht="18.75" x14ac:dyDescent="0.3">
      <c r="A17" s="92" t="s">
        <v>27</v>
      </c>
      <c r="B17" s="92"/>
      <c r="C17" s="92"/>
      <c r="D17" s="1">
        <v>44734</v>
      </c>
    </row>
    <row r="18" spans="1:17" ht="18.75" x14ac:dyDescent="0.25">
      <c r="A18" s="93" t="s">
        <v>1</v>
      </c>
      <c r="B18" s="94" t="s">
        <v>2</v>
      </c>
      <c r="C18" s="96" t="s">
        <v>3</v>
      </c>
      <c r="D18" s="96"/>
      <c r="E18" s="97">
        <v>5</v>
      </c>
      <c r="F18" s="98"/>
      <c r="G18" s="97">
        <v>4</v>
      </c>
      <c r="H18" s="98"/>
      <c r="I18" s="97">
        <v>3</v>
      </c>
      <c r="J18" s="98"/>
      <c r="K18" s="97">
        <v>2</v>
      </c>
      <c r="L18" s="98"/>
      <c r="M18" s="90" t="s">
        <v>4</v>
      </c>
      <c r="N18" s="90" t="s">
        <v>5</v>
      </c>
      <c r="O18" s="90" t="s">
        <v>6</v>
      </c>
      <c r="P18" s="90" t="s">
        <v>7</v>
      </c>
    </row>
    <row r="19" spans="1:17" ht="37.5" x14ac:dyDescent="0.25">
      <c r="A19" s="93"/>
      <c r="B19" s="95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91"/>
      <c r="N19" s="91"/>
      <c r="O19" s="91"/>
      <c r="P19" s="91"/>
    </row>
    <row r="20" spans="1:17" ht="18.75" x14ac:dyDescent="0.3">
      <c r="A20" s="4" t="s">
        <v>10</v>
      </c>
      <c r="B20" s="5">
        <v>1</v>
      </c>
      <c r="C20" s="16">
        <f t="shared" ref="C20:C22" si="8">E20+G20+I20+K20</f>
        <v>1</v>
      </c>
      <c r="D20" s="7">
        <f t="shared" ref="D20:D27" si="9">C20/B20</f>
        <v>1</v>
      </c>
      <c r="E20" s="6">
        <v>0</v>
      </c>
      <c r="F20" s="8">
        <f t="shared" ref="F20:F27" si="10">E20/$C20</f>
        <v>0</v>
      </c>
      <c r="G20" s="6">
        <v>1</v>
      </c>
      <c r="H20" s="9">
        <f t="shared" ref="H20:H29" si="11">G20/$C20</f>
        <v>1</v>
      </c>
      <c r="I20" s="6">
        <v>0</v>
      </c>
      <c r="J20" s="9">
        <f t="shared" ref="J20:J29" si="12">I20/$C20</f>
        <v>0</v>
      </c>
      <c r="K20" s="6">
        <v>0</v>
      </c>
      <c r="L20" s="9">
        <f t="shared" ref="L20:L29" si="13">K20/$C20</f>
        <v>0</v>
      </c>
      <c r="M20" s="10">
        <f t="shared" ref="M20:M29" si="14" xml:space="preserve"> (E20*5+G20*4+I20*3+K20*2)/C20</f>
        <v>4</v>
      </c>
      <c r="N20" s="10">
        <v>34</v>
      </c>
      <c r="O20" s="11">
        <f t="shared" ref="O20:O29" si="15">(C20-K20)/C20</f>
        <v>1</v>
      </c>
      <c r="P20" s="11">
        <f t="shared" ref="P20:P29" si="16">(E20+G20)/C20</f>
        <v>1</v>
      </c>
    </row>
    <row r="21" spans="1:17" ht="18.75" x14ac:dyDescent="0.3">
      <c r="A21" s="4" t="s">
        <v>11</v>
      </c>
      <c r="B21" s="71"/>
      <c r="C21" s="72">
        <f t="shared" si="8"/>
        <v>0</v>
      </c>
      <c r="D21" s="73" t="e">
        <f t="shared" si="9"/>
        <v>#DIV/0!</v>
      </c>
      <c r="E21" s="72"/>
      <c r="F21" s="74" t="e">
        <f t="shared" si="10"/>
        <v>#DIV/0!</v>
      </c>
      <c r="G21" s="72"/>
      <c r="H21" s="74" t="e">
        <f t="shared" si="11"/>
        <v>#DIV/0!</v>
      </c>
      <c r="I21" s="72"/>
      <c r="J21" s="74" t="e">
        <f t="shared" si="12"/>
        <v>#DIV/0!</v>
      </c>
      <c r="K21" s="72"/>
      <c r="L21" s="74" t="e">
        <f t="shared" si="13"/>
        <v>#DIV/0!</v>
      </c>
      <c r="M21" s="75" t="e">
        <f t="shared" si="14"/>
        <v>#DIV/0!</v>
      </c>
      <c r="N21" s="75"/>
      <c r="O21" s="76" t="e">
        <f t="shared" si="15"/>
        <v>#DIV/0!</v>
      </c>
      <c r="P21" s="76" t="e">
        <f t="shared" si="16"/>
        <v>#DIV/0!</v>
      </c>
    </row>
    <row r="22" spans="1:17" ht="18.75" x14ac:dyDescent="0.3">
      <c r="A22" s="4" t="s">
        <v>15</v>
      </c>
      <c r="B22" s="71"/>
      <c r="C22" s="72">
        <f t="shared" si="8"/>
        <v>0</v>
      </c>
      <c r="D22" s="73" t="e">
        <f t="shared" si="9"/>
        <v>#DIV/0!</v>
      </c>
      <c r="E22" s="72"/>
      <c r="F22" s="74" t="e">
        <f t="shared" si="10"/>
        <v>#DIV/0!</v>
      </c>
      <c r="G22" s="72"/>
      <c r="H22" s="74" t="e">
        <f t="shared" si="11"/>
        <v>#DIV/0!</v>
      </c>
      <c r="I22" s="72"/>
      <c r="J22" s="74" t="e">
        <f t="shared" si="12"/>
        <v>#DIV/0!</v>
      </c>
      <c r="K22" s="72"/>
      <c r="L22" s="74" t="e">
        <f t="shared" si="13"/>
        <v>#DIV/0!</v>
      </c>
      <c r="M22" s="75" t="e">
        <f t="shared" si="14"/>
        <v>#DIV/0!</v>
      </c>
      <c r="N22" s="75"/>
      <c r="O22" s="76" t="e">
        <f t="shared" si="15"/>
        <v>#DIV/0!</v>
      </c>
      <c r="P22" s="76" t="e">
        <f t="shared" si="16"/>
        <v>#DIV/0!</v>
      </c>
    </row>
    <row r="23" spans="1:17" ht="18.75" x14ac:dyDescent="0.3">
      <c r="A23" s="4" t="s">
        <v>16</v>
      </c>
      <c r="B23" s="19">
        <v>2</v>
      </c>
      <c r="C23" s="16">
        <f>E23+G23+I23+K23</f>
        <v>2</v>
      </c>
      <c r="D23" s="17">
        <f t="shared" si="9"/>
        <v>1</v>
      </c>
      <c r="E23" s="16">
        <v>0</v>
      </c>
      <c r="F23" s="22">
        <f t="shared" si="10"/>
        <v>0</v>
      </c>
      <c r="G23" s="16">
        <v>1</v>
      </c>
      <c r="H23" s="22">
        <f t="shared" si="11"/>
        <v>0.5</v>
      </c>
      <c r="I23" s="16">
        <v>0</v>
      </c>
      <c r="J23" s="22">
        <f t="shared" si="12"/>
        <v>0</v>
      </c>
      <c r="K23" s="16">
        <v>1</v>
      </c>
      <c r="L23" s="22">
        <f t="shared" si="13"/>
        <v>0.5</v>
      </c>
      <c r="M23" s="10">
        <f t="shared" si="14"/>
        <v>3</v>
      </c>
      <c r="N23" s="18">
        <v>25</v>
      </c>
      <c r="O23" s="23">
        <f t="shared" si="15"/>
        <v>0.5</v>
      </c>
      <c r="P23" s="23">
        <f t="shared" si="16"/>
        <v>0.5</v>
      </c>
      <c r="Q23" t="s">
        <v>62</v>
      </c>
    </row>
    <row r="24" spans="1:17" ht="18.75" x14ac:dyDescent="0.3">
      <c r="A24" s="4" t="s">
        <v>12</v>
      </c>
      <c r="B24" s="19">
        <v>3</v>
      </c>
      <c r="C24" s="16">
        <f t="shared" ref="C24:C27" si="17">E24+G24+I24+K24</f>
        <v>3</v>
      </c>
      <c r="D24" s="17">
        <f t="shared" si="9"/>
        <v>1</v>
      </c>
      <c r="E24" s="16">
        <v>2</v>
      </c>
      <c r="F24" s="22">
        <f t="shared" si="10"/>
        <v>0.66666666666666663</v>
      </c>
      <c r="G24" s="16">
        <v>1</v>
      </c>
      <c r="H24" s="22">
        <f t="shared" si="11"/>
        <v>0.33333333333333331</v>
      </c>
      <c r="I24" s="16">
        <v>0</v>
      </c>
      <c r="J24" s="22">
        <f t="shared" si="12"/>
        <v>0</v>
      </c>
      <c r="K24" s="16">
        <v>0</v>
      </c>
      <c r="L24" s="22">
        <f t="shared" si="13"/>
        <v>0</v>
      </c>
      <c r="M24" s="10">
        <f t="shared" si="14"/>
        <v>4.666666666666667</v>
      </c>
      <c r="N24" s="18">
        <v>38.700000000000003</v>
      </c>
      <c r="O24" s="23">
        <f t="shared" si="15"/>
        <v>1</v>
      </c>
      <c r="P24" s="23">
        <f t="shared" si="16"/>
        <v>1</v>
      </c>
    </row>
    <row r="25" spans="1:17" ht="18.75" x14ac:dyDescent="0.3">
      <c r="A25" s="4" t="s">
        <v>17</v>
      </c>
      <c r="B25" s="71"/>
      <c r="C25" s="72">
        <f t="shared" si="17"/>
        <v>0</v>
      </c>
      <c r="D25" s="73" t="e">
        <f t="shared" si="9"/>
        <v>#DIV/0!</v>
      </c>
      <c r="E25" s="72"/>
      <c r="F25" s="74" t="e">
        <f t="shared" si="10"/>
        <v>#DIV/0!</v>
      </c>
      <c r="G25" s="72"/>
      <c r="H25" s="74" t="e">
        <f t="shared" si="11"/>
        <v>#DIV/0!</v>
      </c>
      <c r="I25" s="72"/>
      <c r="J25" s="74" t="e">
        <f t="shared" si="12"/>
        <v>#DIV/0!</v>
      </c>
      <c r="K25" s="72"/>
      <c r="L25" s="74" t="e">
        <f t="shared" si="13"/>
        <v>#DIV/0!</v>
      </c>
      <c r="M25" s="75" t="e">
        <f t="shared" si="14"/>
        <v>#DIV/0!</v>
      </c>
      <c r="N25" s="75"/>
      <c r="O25" s="76" t="e">
        <f t="shared" si="15"/>
        <v>#DIV/0!</v>
      </c>
      <c r="P25" s="76" t="e">
        <f t="shared" si="16"/>
        <v>#DIV/0!</v>
      </c>
    </row>
    <row r="26" spans="1:17" ht="18.75" x14ac:dyDescent="0.3">
      <c r="A26" s="4" t="s">
        <v>18</v>
      </c>
      <c r="B26" s="71"/>
      <c r="C26" s="72">
        <f t="shared" si="17"/>
        <v>0</v>
      </c>
      <c r="D26" s="73" t="e">
        <f t="shared" si="9"/>
        <v>#DIV/0!</v>
      </c>
      <c r="E26" s="72"/>
      <c r="F26" s="74" t="e">
        <f t="shared" si="10"/>
        <v>#DIV/0!</v>
      </c>
      <c r="G26" s="72"/>
      <c r="H26" s="74" t="e">
        <f t="shared" si="11"/>
        <v>#DIV/0!</v>
      </c>
      <c r="I26" s="72"/>
      <c r="J26" s="74" t="e">
        <f t="shared" si="12"/>
        <v>#DIV/0!</v>
      </c>
      <c r="K26" s="72"/>
      <c r="L26" s="74" t="e">
        <f t="shared" si="13"/>
        <v>#DIV/0!</v>
      </c>
      <c r="M26" s="75" t="e">
        <f t="shared" si="14"/>
        <v>#DIV/0!</v>
      </c>
      <c r="N26" s="75"/>
      <c r="O26" s="76" t="e">
        <f t="shared" si="15"/>
        <v>#DIV/0!</v>
      </c>
      <c r="P26" s="76" t="e">
        <f t="shared" si="16"/>
        <v>#DIV/0!</v>
      </c>
    </row>
    <row r="27" spans="1:17" ht="18.75" x14ac:dyDescent="0.3">
      <c r="A27" s="4" t="s">
        <v>28</v>
      </c>
      <c r="B27" s="5">
        <v>1</v>
      </c>
      <c r="C27" s="16">
        <f t="shared" si="17"/>
        <v>1</v>
      </c>
      <c r="D27" s="17">
        <f t="shared" si="9"/>
        <v>1</v>
      </c>
      <c r="E27" s="16">
        <v>0</v>
      </c>
      <c r="F27" s="22">
        <f t="shared" si="10"/>
        <v>0</v>
      </c>
      <c r="G27" s="16">
        <v>0</v>
      </c>
      <c r="H27" s="22">
        <f t="shared" si="11"/>
        <v>0</v>
      </c>
      <c r="I27" s="16">
        <v>1</v>
      </c>
      <c r="J27" s="22">
        <f t="shared" si="12"/>
        <v>1</v>
      </c>
      <c r="K27" s="16">
        <v>0</v>
      </c>
      <c r="L27" s="22">
        <f t="shared" si="13"/>
        <v>0</v>
      </c>
      <c r="M27" s="10">
        <f t="shared" si="14"/>
        <v>3</v>
      </c>
      <c r="N27" s="18">
        <v>26</v>
      </c>
      <c r="O27" s="23">
        <f t="shared" si="15"/>
        <v>1</v>
      </c>
      <c r="P27" s="23">
        <f t="shared" si="16"/>
        <v>0</v>
      </c>
    </row>
    <row r="28" spans="1:17" ht="18.75" x14ac:dyDescent="0.3">
      <c r="A28" s="12" t="s">
        <v>13</v>
      </c>
      <c r="B28" s="12">
        <f>SUM(B20:B27)</f>
        <v>7</v>
      </c>
      <c r="C28" s="13">
        <f>SUM(C20:C27)</f>
        <v>7</v>
      </c>
      <c r="D28" s="20">
        <f>C28/B28</f>
        <v>1</v>
      </c>
      <c r="E28" s="13">
        <f>SUM(E20:E27)</f>
        <v>2</v>
      </c>
      <c r="F28" s="21">
        <f>E28/C28</f>
        <v>0.2857142857142857</v>
      </c>
      <c r="G28" s="13">
        <f>SUM(G20:G27)</f>
        <v>3</v>
      </c>
      <c r="H28" s="21">
        <f t="shared" si="11"/>
        <v>0.42857142857142855</v>
      </c>
      <c r="I28" s="13">
        <f>SUM(I20:I27)</f>
        <v>1</v>
      </c>
      <c r="J28" s="21">
        <f t="shared" si="12"/>
        <v>0.14285714285714285</v>
      </c>
      <c r="K28" s="13">
        <f>SUM(K20:K27)</f>
        <v>1</v>
      </c>
      <c r="L28" s="21">
        <f t="shared" si="13"/>
        <v>0.14285714285714285</v>
      </c>
      <c r="M28" s="14">
        <f t="shared" si="14"/>
        <v>3.8571428571428572</v>
      </c>
      <c r="N28" s="14">
        <f>AVERAGE(N20:N27)</f>
        <v>30.925000000000001</v>
      </c>
      <c r="O28" s="20">
        <f t="shared" si="15"/>
        <v>0.8571428571428571</v>
      </c>
      <c r="P28" s="20">
        <f t="shared" si="16"/>
        <v>0.7142857142857143</v>
      </c>
    </row>
    <row r="29" spans="1:17" ht="18.75" x14ac:dyDescent="0.3">
      <c r="A29" s="15" t="s">
        <v>14</v>
      </c>
      <c r="B29" s="15">
        <f>SUM(B21:B28)</f>
        <v>13</v>
      </c>
      <c r="C29" s="15">
        <f>E29+G29+I29+K29</f>
        <v>13</v>
      </c>
      <c r="D29" s="55">
        <f>C29/B29</f>
        <v>1</v>
      </c>
      <c r="E29" s="15">
        <f>SUM(E21:E28)</f>
        <v>4</v>
      </c>
      <c r="F29" s="55">
        <f>E29/C29</f>
        <v>0.30769230769230771</v>
      </c>
      <c r="G29" s="15">
        <f>SUM(G21:G28)</f>
        <v>5</v>
      </c>
      <c r="H29" s="55">
        <f t="shared" si="11"/>
        <v>0.38461538461538464</v>
      </c>
      <c r="I29" s="15">
        <f>SUM(I21:I28)</f>
        <v>2</v>
      </c>
      <c r="J29" s="55">
        <f t="shared" si="12"/>
        <v>0.15384615384615385</v>
      </c>
      <c r="K29" s="15">
        <f>SUM(K21:K28)</f>
        <v>2</v>
      </c>
      <c r="L29" s="55">
        <f t="shared" si="13"/>
        <v>0.15384615384615385</v>
      </c>
      <c r="M29" s="15">
        <f t="shared" si="14"/>
        <v>3.8461538461538463</v>
      </c>
      <c r="N29" s="15">
        <f>AVERAGE(N21:N28)</f>
        <v>30.15625</v>
      </c>
      <c r="O29" s="55">
        <f t="shared" si="15"/>
        <v>0.84615384615384615</v>
      </c>
      <c r="P29" s="55">
        <f t="shared" si="16"/>
        <v>0.69230769230769229</v>
      </c>
    </row>
    <row r="32" spans="1:17" ht="18.75" x14ac:dyDescent="0.3">
      <c r="A32" s="92" t="s">
        <v>27</v>
      </c>
      <c r="B32" s="92"/>
      <c r="C32" s="92"/>
      <c r="D32" s="1" t="s">
        <v>44</v>
      </c>
    </row>
    <row r="33" spans="1:17" ht="18.75" x14ac:dyDescent="0.25">
      <c r="A33" s="93" t="s">
        <v>1</v>
      </c>
      <c r="B33" s="94" t="s">
        <v>2</v>
      </c>
      <c r="C33" s="96" t="s">
        <v>3</v>
      </c>
      <c r="D33" s="96"/>
      <c r="E33" s="97">
        <v>5</v>
      </c>
      <c r="F33" s="98"/>
      <c r="G33" s="97">
        <v>4</v>
      </c>
      <c r="H33" s="98"/>
      <c r="I33" s="97">
        <v>3</v>
      </c>
      <c r="J33" s="98"/>
      <c r="K33" s="97">
        <v>2</v>
      </c>
      <c r="L33" s="98"/>
      <c r="M33" s="90" t="s">
        <v>4</v>
      </c>
      <c r="N33" s="90" t="s">
        <v>5</v>
      </c>
      <c r="O33" s="90" t="s">
        <v>6</v>
      </c>
      <c r="P33" s="90" t="s">
        <v>7</v>
      </c>
    </row>
    <row r="34" spans="1:17" ht="37.5" x14ac:dyDescent="0.25">
      <c r="A34" s="93"/>
      <c r="B34" s="95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91"/>
      <c r="N34" s="91"/>
      <c r="O34" s="91"/>
      <c r="P34" s="91"/>
    </row>
    <row r="35" spans="1:17" ht="18.75" x14ac:dyDescent="0.3">
      <c r="A35" s="4" t="s">
        <v>10</v>
      </c>
      <c r="B35" s="5">
        <v>1</v>
      </c>
      <c r="C35" s="16">
        <f t="shared" ref="C35:C37" si="18">E35+G35+I35+K35</f>
        <v>1</v>
      </c>
      <c r="D35" s="7">
        <f t="shared" ref="D35:D42" si="19">C35/B35</f>
        <v>1</v>
      </c>
      <c r="E35" s="6">
        <v>0</v>
      </c>
      <c r="F35" s="8">
        <f t="shared" ref="F35:F42" si="20">E35/$C35</f>
        <v>0</v>
      </c>
      <c r="G35" s="6">
        <v>1</v>
      </c>
      <c r="H35" s="9">
        <f t="shared" ref="H35:H44" si="21">G35/$C35</f>
        <v>1</v>
      </c>
      <c r="I35" s="6">
        <v>0</v>
      </c>
      <c r="J35" s="9">
        <f t="shared" ref="J35:J44" si="22">I35/$C35</f>
        <v>0</v>
      </c>
      <c r="K35" s="6">
        <v>0</v>
      </c>
      <c r="L35" s="9">
        <f t="shared" ref="L35:L44" si="23">K35/$C35</f>
        <v>0</v>
      </c>
      <c r="M35" s="10">
        <f t="shared" ref="M35:M44" si="24" xml:space="preserve"> (E35*5+G35*4+I35*3+K35*2)/C35</f>
        <v>4</v>
      </c>
      <c r="N35" s="10">
        <v>34</v>
      </c>
      <c r="O35" s="11">
        <f t="shared" ref="O35:O44" si="25">(C35-K35)/C35</f>
        <v>1</v>
      </c>
      <c r="P35" s="11">
        <f t="shared" ref="P35:P44" si="26">(E35+G35)/C35</f>
        <v>1</v>
      </c>
    </row>
    <row r="36" spans="1:17" ht="18.75" x14ac:dyDescent="0.3">
      <c r="A36" s="4" t="s">
        <v>11</v>
      </c>
      <c r="B36" s="71"/>
      <c r="C36" s="72">
        <f t="shared" si="18"/>
        <v>0</v>
      </c>
      <c r="D36" s="73" t="e">
        <f t="shared" si="19"/>
        <v>#DIV/0!</v>
      </c>
      <c r="E36" s="72"/>
      <c r="F36" s="74" t="e">
        <f t="shared" si="20"/>
        <v>#DIV/0!</v>
      </c>
      <c r="G36" s="72"/>
      <c r="H36" s="74" t="e">
        <f t="shared" si="21"/>
        <v>#DIV/0!</v>
      </c>
      <c r="I36" s="72"/>
      <c r="J36" s="74" t="e">
        <f t="shared" si="22"/>
        <v>#DIV/0!</v>
      </c>
      <c r="K36" s="72"/>
      <c r="L36" s="74" t="e">
        <f t="shared" si="23"/>
        <v>#DIV/0!</v>
      </c>
      <c r="M36" s="75" t="e">
        <f t="shared" si="24"/>
        <v>#DIV/0!</v>
      </c>
      <c r="N36" s="75"/>
      <c r="O36" s="76" t="e">
        <f t="shared" si="25"/>
        <v>#DIV/0!</v>
      </c>
      <c r="P36" s="76" t="e">
        <f t="shared" si="26"/>
        <v>#DIV/0!</v>
      </c>
    </row>
    <row r="37" spans="1:17" ht="18.75" x14ac:dyDescent="0.3">
      <c r="A37" s="4" t="s">
        <v>15</v>
      </c>
      <c r="B37" s="71"/>
      <c r="C37" s="72">
        <f t="shared" si="18"/>
        <v>0</v>
      </c>
      <c r="D37" s="73" t="e">
        <f t="shared" si="19"/>
        <v>#DIV/0!</v>
      </c>
      <c r="E37" s="72"/>
      <c r="F37" s="74" t="e">
        <f t="shared" si="20"/>
        <v>#DIV/0!</v>
      </c>
      <c r="G37" s="72"/>
      <c r="H37" s="74" t="e">
        <f t="shared" si="21"/>
        <v>#DIV/0!</v>
      </c>
      <c r="I37" s="72"/>
      <c r="J37" s="74" t="e">
        <f t="shared" si="22"/>
        <v>#DIV/0!</v>
      </c>
      <c r="K37" s="72"/>
      <c r="L37" s="74" t="e">
        <f t="shared" si="23"/>
        <v>#DIV/0!</v>
      </c>
      <c r="M37" s="75" t="e">
        <f t="shared" si="24"/>
        <v>#DIV/0!</v>
      </c>
      <c r="N37" s="75"/>
      <c r="O37" s="76" t="e">
        <f t="shared" si="25"/>
        <v>#DIV/0!</v>
      </c>
      <c r="P37" s="76" t="e">
        <f t="shared" si="26"/>
        <v>#DIV/0!</v>
      </c>
    </row>
    <row r="38" spans="1:17" ht="18.75" x14ac:dyDescent="0.3">
      <c r="A38" s="4" t="s">
        <v>16</v>
      </c>
      <c r="B38" s="19">
        <v>3</v>
      </c>
      <c r="C38" s="16">
        <f>E38+G38+I38+K38</f>
        <v>3</v>
      </c>
      <c r="D38" s="17">
        <f t="shared" si="19"/>
        <v>1</v>
      </c>
      <c r="E38" s="16">
        <v>0</v>
      </c>
      <c r="F38" s="22">
        <f t="shared" si="20"/>
        <v>0</v>
      </c>
      <c r="G38" s="16">
        <v>2</v>
      </c>
      <c r="H38" s="22">
        <f t="shared" si="21"/>
        <v>0.66666666666666663</v>
      </c>
      <c r="I38" s="16">
        <v>0</v>
      </c>
      <c r="J38" s="22">
        <f t="shared" si="22"/>
        <v>0</v>
      </c>
      <c r="K38" s="16">
        <v>1</v>
      </c>
      <c r="L38" s="22">
        <f t="shared" si="23"/>
        <v>0.33333333333333331</v>
      </c>
      <c r="M38" s="10">
        <f t="shared" si="24"/>
        <v>3.3333333333333335</v>
      </c>
      <c r="N38" s="18">
        <v>28</v>
      </c>
      <c r="O38" s="23">
        <f t="shared" si="25"/>
        <v>0.66666666666666663</v>
      </c>
      <c r="P38" s="23">
        <f t="shared" si="26"/>
        <v>0.66666666666666663</v>
      </c>
      <c r="Q38" t="s">
        <v>62</v>
      </c>
    </row>
    <row r="39" spans="1:17" ht="18.75" x14ac:dyDescent="0.3">
      <c r="A39" s="4" t="s">
        <v>12</v>
      </c>
      <c r="B39" s="19">
        <v>3</v>
      </c>
      <c r="C39" s="16">
        <f t="shared" ref="C39:C42" si="27">E39+G39+I39+K39</f>
        <v>3</v>
      </c>
      <c r="D39" s="17">
        <f t="shared" si="19"/>
        <v>1</v>
      </c>
      <c r="E39" s="16">
        <v>2</v>
      </c>
      <c r="F39" s="22">
        <f t="shared" si="20"/>
        <v>0.66666666666666663</v>
      </c>
      <c r="G39" s="16">
        <v>1</v>
      </c>
      <c r="H39" s="22">
        <f t="shared" si="21"/>
        <v>0.33333333333333331</v>
      </c>
      <c r="I39" s="16">
        <v>0</v>
      </c>
      <c r="J39" s="22">
        <f t="shared" si="22"/>
        <v>0</v>
      </c>
      <c r="K39" s="16">
        <v>0</v>
      </c>
      <c r="L39" s="22">
        <f t="shared" si="23"/>
        <v>0</v>
      </c>
      <c r="M39" s="10">
        <f t="shared" si="24"/>
        <v>4.666666666666667</v>
      </c>
      <c r="N39" s="18">
        <v>38.700000000000003</v>
      </c>
      <c r="O39" s="23">
        <f t="shared" si="25"/>
        <v>1</v>
      </c>
      <c r="P39" s="23">
        <f t="shared" si="26"/>
        <v>1</v>
      </c>
    </row>
    <row r="40" spans="1:17" ht="18.75" x14ac:dyDescent="0.3">
      <c r="A40" s="4" t="s">
        <v>17</v>
      </c>
      <c r="B40" s="71"/>
      <c r="C40" s="72">
        <f t="shared" si="27"/>
        <v>0</v>
      </c>
      <c r="D40" s="73" t="e">
        <f t="shared" si="19"/>
        <v>#DIV/0!</v>
      </c>
      <c r="E40" s="72"/>
      <c r="F40" s="74" t="e">
        <f t="shared" si="20"/>
        <v>#DIV/0!</v>
      </c>
      <c r="G40" s="72"/>
      <c r="H40" s="74" t="e">
        <f t="shared" si="21"/>
        <v>#DIV/0!</v>
      </c>
      <c r="I40" s="72"/>
      <c r="J40" s="74" t="e">
        <f t="shared" si="22"/>
        <v>#DIV/0!</v>
      </c>
      <c r="K40" s="72"/>
      <c r="L40" s="74" t="e">
        <f t="shared" si="23"/>
        <v>#DIV/0!</v>
      </c>
      <c r="M40" s="75" t="e">
        <f t="shared" si="24"/>
        <v>#DIV/0!</v>
      </c>
      <c r="N40" s="75"/>
      <c r="O40" s="76" t="e">
        <f t="shared" si="25"/>
        <v>#DIV/0!</v>
      </c>
      <c r="P40" s="76" t="e">
        <f t="shared" si="26"/>
        <v>#DIV/0!</v>
      </c>
    </row>
    <row r="41" spans="1:17" ht="18.75" x14ac:dyDescent="0.3">
      <c r="A41" s="4" t="s">
        <v>18</v>
      </c>
      <c r="B41" s="71"/>
      <c r="C41" s="72">
        <f t="shared" si="27"/>
        <v>0</v>
      </c>
      <c r="D41" s="73" t="e">
        <f t="shared" si="19"/>
        <v>#DIV/0!</v>
      </c>
      <c r="E41" s="72"/>
      <c r="F41" s="74" t="e">
        <f t="shared" si="20"/>
        <v>#DIV/0!</v>
      </c>
      <c r="G41" s="72"/>
      <c r="H41" s="74" t="e">
        <f t="shared" si="21"/>
        <v>#DIV/0!</v>
      </c>
      <c r="I41" s="72"/>
      <c r="J41" s="74" t="e">
        <f t="shared" si="22"/>
        <v>#DIV/0!</v>
      </c>
      <c r="K41" s="72"/>
      <c r="L41" s="74" t="e">
        <f t="shared" si="23"/>
        <v>#DIV/0!</v>
      </c>
      <c r="M41" s="75" t="e">
        <f t="shared" si="24"/>
        <v>#DIV/0!</v>
      </c>
      <c r="N41" s="75"/>
      <c r="O41" s="76" t="e">
        <f t="shared" si="25"/>
        <v>#DIV/0!</v>
      </c>
      <c r="P41" s="76" t="e">
        <f t="shared" si="26"/>
        <v>#DIV/0!</v>
      </c>
    </row>
    <row r="42" spans="1:17" ht="18.75" x14ac:dyDescent="0.3">
      <c r="A42" s="4" t="s">
        <v>28</v>
      </c>
      <c r="B42" s="5">
        <v>1</v>
      </c>
      <c r="C42" s="16">
        <f t="shared" si="27"/>
        <v>1</v>
      </c>
      <c r="D42" s="17">
        <f t="shared" si="19"/>
        <v>1</v>
      </c>
      <c r="E42" s="16">
        <v>0</v>
      </c>
      <c r="F42" s="22">
        <f t="shared" si="20"/>
        <v>0</v>
      </c>
      <c r="G42" s="16">
        <v>0</v>
      </c>
      <c r="H42" s="22">
        <f t="shared" si="21"/>
        <v>0</v>
      </c>
      <c r="I42" s="16">
        <v>1</v>
      </c>
      <c r="J42" s="22">
        <f t="shared" si="22"/>
        <v>1</v>
      </c>
      <c r="K42" s="16">
        <v>0</v>
      </c>
      <c r="L42" s="22">
        <f t="shared" si="23"/>
        <v>0</v>
      </c>
      <c r="M42" s="10">
        <f t="shared" si="24"/>
        <v>3</v>
      </c>
      <c r="N42" s="18">
        <v>26</v>
      </c>
      <c r="O42" s="23">
        <f t="shared" si="25"/>
        <v>1</v>
      </c>
      <c r="P42" s="23">
        <f t="shared" si="26"/>
        <v>0</v>
      </c>
    </row>
    <row r="43" spans="1:17" ht="18.75" x14ac:dyDescent="0.3">
      <c r="A43" s="12" t="s">
        <v>13</v>
      </c>
      <c r="B43" s="12">
        <f>SUM(B35:B42)</f>
        <v>8</v>
      </c>
      <c r="C43" s="13">
        <f>SUM(C35:C42)</f>
        <v>8</v>
      </c>
      <c r="D43" s="20">
        <f>C43/B43</f>
        <v>1</v>
      </c>
      <c r="E43" s="13">
        <f>SUM(E35:E42)</f>
        <v>2</v>
      </c>
      <c r="F43" s="21">
        <f>E43/C43</f>
        <v>0.25</v>
      </c>
      <c r="G43" s="13">
        <f>SUM(G35:G42)</f>
        <v>4</v>
      </c>
      <c r="H43" s="21">
        <f t="shared" si="21"/>
        <v>0.5</v>
      </c>
      <c r="I43" s="13">
        <f>SUM(I35:I42)</f>
        <v>1</v>
      </c>
      <c r="J43" s="21">
        <f t="shared" si="22"/>
        <v>0.125</v>
      </c>
      <c r="K43" s="13">
        <f>SUM(K35:K42)</f>
        <v>1</v>
      </c>
      <c r="L43" s="21">
        <f t="shared" si="23"/>
        <v>0.125</v>
      </c>
      <c r="M43" s="14">
        <f t="shared" si="24"/>
        <v>3.875</v>
      </c>
      <c r="N43" s="14">
        <f>AVERAGE(N35:N42)</f>
        <v>31.675000000000001</v>
      </c>
      <c r="O43" s="20">
        <f t="shared" si="25"/>
        <v>0.875</v>
      </c>
      <c r="P43" s="20">
        <f t="shared" si="26"/>
        <v>0.75</v>
      </c>
    </row>
    <row r="44" spans="1:17" ht="18.75" x14ac:dyDescent="0.3">
      <c r="A44" s="15" t="s">
        <v>14</v>
      </c>
      <c r="B44" s="15">
        <f>SUM(B36:B43)</f>
        <v>15</v>
      </c>
      <c r="C44" s="15">
        <f>SUM(C36:C43)</f>
        <v>15</v>
      </c>
      <c r="D44" s="55">
        <f>C44/B44</f>
        <v>1</v>
      </c>
      <c r="E44" s="15">
        <f>SUM(E36:E43)</f>
        <v>4</v>
      </c>
      <c r="F44" s="55">
        <f>E44/C44</f>
        <v>0.26666666666666666</v>
      </c>
      <c r="G44" s="15">
        <f>SUM(G36:G43)</f>
        <v>7</v>
      </c>
      <c r="H44" s="55">
        <f t="shared" si="21"/>
        <v>0.46666666666666667</v>
      </c>
      <c r="I44" s="15">
        <f>SUM(I36:I43)</f>
        <v>2</v>
      </c>
      <c r="J44" s="55">
        <f t="shared" si="22"/>
        <v>0.13333333333333333</v>
      </c>
      <c r="K44" s="15">
        <f>SUM(K36:K43)</f>
        <v>2</v>
      </c>
      <c r="L44" s="55">
        <f t="shared" si="23"/>
        <v>0.13333333333333333</v>
      </c>
      <c r="M44" s="60">
        <f t="shared" si="24"/>
        <v>3.8666666666666667</v>
      </c>
      <c r="N44" s="15">
        <f>AVERAGE(N36:N43)</f>
        <v>31.09375</v>
      </c>
      <c r="O44" s="55">
        <f t="shared" si="25"/>
        <v>0.8666666666666667</v>
      </c>
      <c r="P44" s="55">
        <f t="shared" si="26"/>
        <v>0.73333333333333328</v>
      </c>
    </row>
    <row r="48" spans="1:17" ht="18.75" x14ac:dyDescent="0.3">
      <c r="A48" s="92" t="s">
        <v>27</v>
      </c>
      <c r="B48" s="92"/>
      <c r="C48" s="92"/>
      <c r="D48" s="1">
        <v>44746</v>
      </c>
    </row>
    <row r="49" spans="1:16" ht="18.75" x14ac:dyDescent="0.25">
      <c r="A49" s="93" t="s">
        <v>1</v>
      </c>
      <c r="B49" s="94" t="s">
        <v>2</v>
      </c>
      <c r="C49" s="96" t="s">
        <v>3</v>
      </c>
      <c r="D49" s="96"/>
      <c r="E49" s="97">
        <v>5</v>
      </c>
      <c r="F49" s="98"/>
      <c r="G49" s="97">
        <v>4</v>
      </c>
      <c r="H49" s="98"/>
      <c r="I49" s="97">
        <v>3</v>
      </c>
      <c r="J49" s="98"/>
      <c r="K49" s="97">
        <v>2</v>
      </c>
      <c r="L49" s="98"/>
      <c r="M49" s="90" t="s">
        <v>4</v>
      </c>
      <c r="N49" s="90" t="s">
        <v>5</v>
      </c>
      <c r="O49" s="90" t="s">
        <v>6</v>
      </c>
      <c r="P49" s="90" t="s">
        <v>7</v>
      </c>
    </row>
    <row r="50" spans="1:16" ht="37.5" x14ac:dyDescent="0.25">
      <c r="A50" s="93"/>
      <c r="B50" s="95"/>
      <c r="C50" s="2" t="s">
        <v>8</v>
      </c>
      <c r="D50" s="2" t="s">
        <v>9</v>
      </c>
      <c r="E50" s="3" t="s">
        <v>8</v>
      </c>
      <c r="F50" s="3" t="s">
        <v>9</v>
      </c>
      <c r="G50" s="3" t="s">
        <v>8</v>
      </c>
      <c r="H50" s="3" t="s">
        <v>9</v>
      </c>
      <c r="I50" s="3" t="s">
        <v>8</v>
      </c>
      <c r="J50" s="3" t="s">
        <v>9</v>
      </c>
      <c r="K50" s="3" t="s">
        <v>8</v>
      </c>
      <c r="L50" s="3" t="s">
        <v>9</v>
      </c>
      <c r="M50" s="91"/>
      <c r="N50" s="91"/>
      <c r="O50" s="91"/>
      <c r="P50" s="91"/>
    </row>
    <row r="51" spans="1:16" ht="18.75" x14ac:dyDescent="0.3">
      <c r="A51" s="4" t="s">
        <v>10</v>
      </c>
      <c r="B51" s="77"/>
      <c r="C51" s="78"/>
      <c r="D51" s="79"/>
      <c r="E51" s="78"/>
      <c r="F51" s="80"/>
      <c r="G51" s="78"/>
      <c r="H51" s="80"/>
      <c r="I51" s="78"/>
      <c r="J51" s="80"/>
      <c r="K51" s="78"/>
      <c r="L51" s="80"/>
      <c r="M51" s="81"/>
      <c r="N51" s="81"/>
      <c r="O51" s="82"/>
      <c r="P51" s="82"/>
    </row>
    <row r="52" spans="1:16" ht="18.75" x14ac:dyDescent="0.3">
      <c r="A52" s="4" t="s">
        <v>11</v>
      </c>
      <c r="B52" s="77"/>
      <c r="C52" s="78"/>
      <c r="D52" s="79"/>
      <c r="E52" s="78"/>
      <c r="F52" s="80"/>
      <c r="G52" s="78"/>
      <c r="H52" s="80"/>
      <c r="I52" s="78"/>
      <c r="J52" s="80"/>
      <c r="K52" s="78"/>
      <c r="L52" s="80"/>
      <c r="M52" s="81"/>
      <c r="N52" s="81"/>
      <c r="O52" s="82"/>
      <c r="P52" s="82"/>
    </row>
    <row r="53" spans="1:16" ht="18.75" x14ac:dyDescent="0.3">
      <c r="A53" s="4" t="s">
        <v>15</v>
      </c>
      <c r="B53" s="77"/>
      <c r="C53" s="78"/>
      <c r="D53" s="79"/>
      <c r="E53" s="78"/>
      <c r="F53" s="80"/>
      <c r="G53" s="78"/>
      <c r="H53" s="80"/>
      <c r="I53" s="78"/>
      <c r="J53" s="80"/>
      <c r="K53" s="78"/>
      <c r="L53" s="80"/>
      <c r="M53" s="81"/>
      <c r="N53" s="81"/>
      <c r="O53" s="82"/>
      <c r="P53" s="82"/>
    </row>
    <row r="54" spans="1:16" ht="18.75" x14ac:dyDescent="0.3">
      <c r="A54" s="4" t="s">
        <v>16</v>
      </c>
      <c r="B54" s="19">
        <v>1</v>
      </c>
      <c r="C54" s="16">
        <f>E54+G54+I54+K54</f>
        <v>1</v>
      </c>
      <c r="D54" s="17">
        <f t="shared" ref="D54" si="28">C54/B54</f>
        <v>1</v>
      </c>
      <c r="E54" s="16">
        <v>0</v>
      </c>
      <c r="F54" s="22">
        <f t="shared" ref="F54" si="29">E54/$C54</f>
        <v>0</v>
      </c>
      <c r="G54" s="16">
        <v>1</v>
      </c>
      <c r="H54" s="22">
        <f t="shared" ref="H54:H60" si="30">G54/$C54</f>
        <v>1</v>
      </c>
      <c r="I54" s="16">
        <v>0</v>
      </c>
      <c r="J54" s="22">
        <f t="shared" ref="J54:J60" si="31">I54/$C54</f>
        <v>0</v>
      </c>
      <c r="K54" s="16">
        <v>0</v>
      </c>
      <c r="L54" s="22">
        <f t="shared" ref="L54:L60" si="32">K54/$C54</f>
        <v>0</v>
      </c>
      <c r="M54" s="10">
        <f t="shared" ref="M54:M59" si="33" xml:space="preserve"> (E54*5+G54*4+I54*3+K54*2)/C54</f>
        <v>4</v>
      </c>
      <c r="N54" s="18">
        <v>36</v>
      </c>
      <c r="O54" s="23">
        <f t="shared" ref="O54:O60" si="34">(C54-K54)/C54</f>
        <v>1</v>
      </c>
      <c r="P54" s="23">
        <f t="shared" ref="P54:P60" si="35">(E54+G54)/C54</f>
        <v>1</v>
      </c>
    </row>
    <row r="55" spans="1:16" ht="18.75" x14ac:dyDescent="0.3">
      <c r="A55" s="4" t="s">
        <v>12</v>
      </c>
      <c r="B55" s="77"/>
      <c r="C55" s="78"/>
      <c r="D55" s="79"/>
      <c r="E55" s="78"/>
      <c r="F55" s="80"/>
      <c r="G55" s="78"/>
      <c r="H55" s="80"/>
      <c r="I55" s="78"/>
      <c r="J55" s="80"/>
      <c r="K55" s="78"/>
      <c r="L55" s="80"/>
      <c r="M55" s="81" t="e">
        <f t="shared" si="33"/>
        <v>#DIV/0!</v>
      </c>
      <c r="N55" s="81"/>
      <c r="O55" s="82"/>
      <c r="P55" s="82"/>
    </row>
    <row r="56" spans="1:16" ht="18.75" x14ac:dyDescent="0.3">
      <c r="A56" s="4" t="s">
        <v>17</v>
      </c>
      <c r="B56" s="77"/>
      <c r="C56" s="78"/>
      <c r="D56" s="79"/>
      <c r="E56" s="78"/>
      <c r="F56" s="80"/>
      <c r="G56" s="78"/>
      <c r="H56" s="80"/>
      <c r="I56" s="78"/>
      <c r="J56" s="80"/>
      <c r="K56" s="78"/>
      <c r="L56" s="80"/>
      <c r="M56" s="81" t="e">
        <f t="shared" si="33"/>
        <v>#DIV/0!</v>
      </c>
      <c r="N56" s="81"/>
      <c r="O56" s="82"/>
      <c r="P56" s="82"/>
    </row>
    <row r="57" spans="1:16" ht="18.75" x14ac:dyDescent="0.3">
      <c r="A57" s="4" t="s">
        <v>18</v>
      </c>
      <c r="B57" s="77"/>
      <c r="C57" s="78"/>
      <c r="D57" s="79"/>
      <c r="E57" s="78"/>
      <c r="F57" s="80"/>
      <c r="G57" s="78"/>
      <c r="H57" s="80"/>
      <c r="I57" s="78"/>
      <c r="J57" s="80"/>
      <c r="K57" s="78"/>
      <c r="L57" s="80"/>
      <c r="M57" s="81" t="e">
        <f t="shared" si="33"/>
        <v>#DIV/0!</v>
      </c>
      <c r="N57" s="81"/>
      <c r="O57" s="82"/>
      <c r="P57" s="82"/>
    </row>
    <row r="58" spans="1:16" ht="18.75" x14ac:dyDescent="0.3">
      <c r="A58" s="4" t="s">
        <v>28</v>
      </c>
      <c r="B58" s="77"/>
      <c r="C58" s="78"/>
      <c r="D58" s="79"/>
      <c r="E58" s="78"/>
      <c r="F58" s="80"/>
      <c r="G58" s="78"/>
      <c r="H58" s="80"/>
      <c r="I58" s="78"/>
      <c r="J58" s="80"/>
      <c r="K58" s="78"/>
      <c r="L58" s="80"/>
      <c r="M58" s="81" t="e">
        <f t="shared" si="33"/>
        <v>#DIV/0!</v>
      </c>
      <c r="N58" s="81"/>
      <c r="O58" s="82"/>
      <c r="P58" s="82"/>
    </row>
    <row r="59" spans="1:16" ht="18.75" x14ac:dyDescent="0.3">
      <c r="A59" s="12" t="s">
        <v>13</v>
      </c>
      <c r="B59" s="12">
        <f>SUM(B51:B58)</f>
        <v>1</v>
      </c>
      <c r="C59" s="13">
        <f>SUM(C51:C58)</f>
        <v>1</v>
      </c>
      <c r="D59" s="20">
        <f>C59/B59</f>
        <v>1</v>
      </c>
      <c r="E59" s="13">
        <f>SUM(E51:E58)</f>
        <v>0</v>
      </c>
      <c r="F59" s="21">
        <f>E59/C59</f>
        <v>0</v>
      </c>
      <c r="G59" s="13">
        <f>SUM(G51:G58)</f>
        <v>1</v>
      </c>
      <c r="H59" s="21">
        <f t="shared" si="30"/>
        <v>1</v>
      </c>
      <c r="I59" s="13">
        <f>SUM(I51:I58)</f>
        <v>0</v>
      </c>
      <c r="J59" s="21">
        <f t="shared" si="31"/>
        <v>0</v>
      </c>
      <c r="K59" s="13">
        <f>SUM(K51:K58)</f>
        <v>0</v>
      </c>
      <c r="L59" s="21">
        <f t="shared" si="32"/>
        <v>0</v>
      </c>
      <c r="M59" s="14">
        <f t="shared" si="33"/>
        <v>4</v>
      </c>
      <c r="N59" s="14">
        <f>AVERAGE(N51:N58)</f>
        <v>36</v>
      </c>
      <c r="O59" s="20">
        <f t="shared" si="34"/>
        <v>1</v>
      </c>
      <c r="P59" s="20">
        <f t="shared" si="35"/>
        <v>1</v>
      </c>
    </row>
    <row r="60" spans="1:16" ht="18.75" x14ac:dyDescent="0.3">
      <c r="A60" s="15" t="s">
        <v>14</v>
      </c>
      <c r="B60" s="15">
        <v>27</v>
      </c>
      <c r="C60" s="15">
        <v>27</v>
      </c>
      <c r="D60" s="55">
        <f>C60/B60</f>
        <v>1</v>
      </c>
      <c r="E60" s="15">
        <v>0</v>
      </c>
      <c r="F60" s="55">
        <f>E60/C60</f>
        <v>0</v>
      </c>
      <c r="G60" s="15">
        <v>13</v>
      </c>
      <c r="H60" s="55">
        <f t="shared" si="30"/>
        <v>0.48148148148148145</v>
      </c>
      <c r="I60" s="15">
        <v>8</v>
      </c>
      <c r="J60" s="55">
        <f t="shared" si="31"/>
        <v>0.29629629629629628</v>
      </c>
      <c r="K60" s="15">
        <v>6</v>
      </c>
      <c r="L60" s="55">
        <f t="shared" si="32"/>
        <v>0.22222222222222221</v>
      </c>
      <c r="M60" s="15">
        <v>3.3</v>
      </c>
      <c r="N60" s="15">
        <v>23</v>
      </c>
      <c r="O60" s="55">
        <f t="shared" si="34"/>
        <v>0.77777777777777779</v>
      </c>
      <c r="P60" s="55">
        <f t="shared" si="35"/>
        <v>0.48148148148148145</v>
      </c>
    </row>
    <row r="64" spans="1:16" ht="18.75" x14ac:dyDescent="0.3">
      <c r="A64" s="92" t="s">
        <v>27</v>
      </c>
      <c r="B64" s="92"/>
      <c r="C64" s="92"/>
      <c r="D64" s="1" t="s">
        <v>44</v>
      </c>
    </row>
    <row r="65" spans="1:16" ht="18.75" x14ac:dyDescent="0.25">
      <c r="A65" s="93" t="s">
        <v>1</v>
      </c>
      <c r="B65" s="94" t="s">
        <v>2</v>
      </c>
      <c r="C65" s="96" t="s">
        <v>3</v>
      </c>
      <c r="D65" s="96"/>
      <c r="E65" s="97">
        <v>5</v>
      </c>
      <c r="F65" s="98"/>
      <c r="G65" s="97">
        <v>4</v>
      </c>
      <c r="H65" s="98"/>
      <c r="I65" s="97">
        <v>3</v>
      </c>
      <c r="J65" s="98"/>
      <c r="K65" s="97">
        <v>2</v>
      </c>
      <c r="L65" s="98"/>
      <c r="M65" s="90" t="s">
        <v>4</v>
      </c>
      <c r="N65" s="90" t="s">
        <v>5</v>
      </c>
      <c r="O65" s="90" t="s">
        <v>6</v>
      </c>
      <c r="P65" s="90" t="s">
        <v>7</v>
      </c>
    </row>
    <row r="66" spans="1:16" ht="37.5" x14ac:dyDescent="0.25">
      <c r="A66" s="93"/>
      <c r="B66" s="95"/>
      <c r="C66" s="2" t="s">
        <v>8</v>
      </c>
      <c r="D66" s="2" t="s">
        <v>9</v>
      </c>
      <c r="E66" s="3" t="s">
        <v>8</v>
      </c>
      <c r="F66" s="3" t="s">
        <v>9</v>
      </c>
      <c r="G66" s="3" t="s">
        <v>8</v>
      </c>
      <c r="H66" s="3" t="s">
        <v>9</v>
      </c>
      <c r="I66" s="3" t="s">
        <v>8</v>
      </c>
      <c r="J66" s="3" t="s">
        <v>9</v>
      </c>
      <c r="K66" s="3" t="s">
        <v>8</v>
      </c>
      <c r="L66" s="3" t="s">
        <v>9</v>
      </c>
      <c r="M66" s="91"/>
      <c r="N66" s="91"/>
      <c r="O66" s="91"/>
      <c r="P66" s="91"/>
    </row>
    <row r="67" spans="1:16" ht="18.75" x14ac:dyDescent="0.3">
      <c r="A67" s="4" t="s">
        <v>10</v>
      </c>
      <c r="B67" s="5">
        <v>1</v>
      </c>
      <c r="C67" s="16">
        <f t="shared" ref="C67:C69" si="36">E67+G67+I67+K67</f>
        <v>1</v>
      </c>
      <c r="D67" s="7">
        <f t="shared" ref="D67:D74" si="37">C67/B67</f>
        <v>1</v>
      </c>
      <c r="E67" s="6">
        <v>0</v>
      </c>
      <c r="F67" s="8">
        <f t="shared" ref="F67:F74" si="38">E67/$C67</f>
        <v>0</v>
      </c>
      <c r="G67" s="6">
        <v>1</v>
      </c>
      <c r="H67" s="9">
        <f t="shared" ref="H67:H75" si="39">G67/$C67</f>
        <v>1</v>
      </c>
      <c r="I67" s="6">
        <v>0</v>
      </c>
      <c r="J67" s="9">
        <f t="shared" ref="J67:J75" si="40">I67/$C67</f>
        <v>0</v>
      </c>
      <c r="K67" s="6">
        <v>0</v>
      </c>
      <c r="L67" s="9">
        <f t="shared" ref="L67:L75" si="41">K67/$C67</f>
        <v>0</v>
      </c>
      <c r="M67" s="10">
        <f t="shared" ref="M67:M75" si="42" xml:space="preserve"> (E67*5+G67*4+I67*3+K67*2)/C67</f>
        <v>4</v>
      </c>
      <c r="N67" s="10">
        <v>34</v>
      </c>
      <c r="O67" s="11">
        <f t="shared" ref="O67:O75" si="43">(C67-K67)/C67</f>
        <v>1</v>
      </c>
      <c r="P67" s="11">
        <f t="shared" ref="P67:P75" si="44">(E67+G67)/C67</f>
        <v>1</v>
      </c>
    </row>
    <row r="68" spans="1:16" ht="18.75" x14ac:dyDescent="0.3">
      <c r="A68" s="4" t="s">
        <v>11</v>
      </c>
      <c r="B68" s="71"/>
      <c r="C68" s="72">
        <f t="shared" si="36"/>
        <v>0</v>
      </c>
      <c r="D68" s="73" t="e">
        <f t="shared" si="37"/>
        <v>#DIV/0!</v>
      </c>
      <c r="E68" s="72"/>
      <c r="F68" s="74" t="e">
        <f t="shared" si="38"/>
        <v>#DIV/0!</v>
      </c>
      <c r="G68" s="72"/>
      <c r="H68" s="74" t="e">
        <f t="shared" si="39"/>
        <v>#DIV/0!</v>
      </c>
      <c r="I68" s="72"/>
      <c r="J68" s="74" t="e">
        <f t="shared" si="40"/>
        <v>#DIV/0!</v>
      </c>
      <c r="K68" s="72"/>
      <c r="L68" s="74" t="e">
        <f t="shared" si="41"/>
        <v>#DIV/0!</v>
      </c>
      <c r="M68" s="75" t="e">
        <f t="shared" si="42"/>
        <v>#DIV/0!</v>
      </c>
      <c r="N68" s="75"/>
      <c r="O68" s="76" t="e">
        <f t="shared" si="43"/>
        <v>#DIV/0!</v>
      </c>
      <c r="P68" s="76" t="e">
        <f t="shared" si="44"/>
        <v>#DIV/0!</v>
      </c>
    </row>
    <row r="69" spans="1:16" ht="18.75" x14ac:dyDescent="0.3">
      <c r="A69" s="4" t="s">
        <v>15</v>
      </c>
      <c r="B69" s="71"/>
      <c r="C69" s="72">
        <f t="shared" si="36"/>
        <v>0</v>
      </c>
      <c r="D69" s="73" t="e">
        <f t="shared" si="37"/>
        <v>#DIV/0!</v>
      </c>
      <c r="E69" s="72"/>
      <c r="F69" s="74" t="e">
        <f t="shared" si="38"/>
        <v>#DIV/0!</v>
      </c>
      <c r="G69" s="72"/>
      <c r="H69" s="74" t="e">
        <f t="shared" si="39"/>
        <v>#DIV/0!</v>
      </c>
      <c r="I69" s="72"/>
      <c r="J69" s="74" t="e">
        <f t="shared" si="40"/>
        <v>#DIV/0!</v>
      </c>
      <c r="K69" s="72"/>
      <c r="L69" s="74" t="e">
        <f t="shared" si="41"/>
        <v>#DIV/0!</v>
      </c>
      <c r="M69" s="75" t="e">
        <f t="shared" si="42"/>
        <v>#DIV/0!</v>
      </c>
      <c r="N69" s="75"/>
      <c r="O69" s="76" t="e">
        <f t="shared" si="43"/>
        <v>#DIV/0!</v>
      </c>
      <c r="P69" s="76" t="e">
        <f t="shared" si="44"/>
        <v>#DIV/0!</v>
      </c>
    </row>
    <row r="70" spans="1:16" ht="18.75" x14ac:dyDescent="0.3">
      <c r="A70" s="4" t="s">
        <v>16</v>
      </c>
      <c r="B70" s="19">
        <v>3</v>
      </c>
      <c r="C70" s="16">
        <f>E70+G70+I70+K70</f>
        <v>3</v>
      </c>
      <c r="D70" s="17">
        <f t="shared" si="37"/>
        <v>1</v>
      </c>
      <c r="E70" s="16">
        <v>0</v>
      </c>
      <c r="F70" s="22">
        <f t="shared" si="38"/>
        <v>0</v>
      </c>
      <c r="G70" s="16">
        <v>3</v>
      </c>
      <c r="H70" s="22">
        <f t="shared" si="39"/>
        <v>1</v>
      </c>
      <c r="I70" s="16">
        <v>0</v>
      </c>
      <c r="J70" s="22">
        <f t="shared" si="40"/>
        <v>0</v>
      </c>
      <c r="K70" s="16">
        <v>0</v>
      </c>
      <c r="L70" s="22">
        <f t="shared" si="41"/>
        <v>0</v>
      </c>
      <c r="M70" s="10">
        <f t="shared" si="42"/>
        <v>4</v>
      </c>
      <c r="N70" s="18">
        <v>32</v>
      </c>
      <c r="O70" s="23">
        <f t="shared" si="43"/>
        <v>1</v>
      </c>
      <c r="P70" s="23">
        <f t="shared" si="44"/>
        <v>1</v>
      </c>
    </row>
    <row r="71" spans="1:16" ht="18.75" x14ac:dyDescent="0.3">
      <c r="A71" s="4" t="s">
        <v>12</v>
      </c>
      <c r="B71" s="19">
        <v>3</v>
      </c>
      <c r="C71" s="16">
        <f t="shared" ref="C71:C74" si="45">E71+G71+I71+K71</f>
        <v>3</v>
      </c>
      <c r="D71" s="17">
        <f t="shared" si="37"/>
        <v>1</v>
      </c>
      <c r="E71" s="16">
        <v>2</v>
      </c>
      <c r="F71" s="22">
        <f t="shared" si="38"/>
        <v>0.66666666666666663</v>
      </c>
      <c r="G71" s="16">
        <v>1</v>
      </c>
      <c r="H71" s="22">
        <f t="shared" si="39"/>
        <v>0.33333333333333331</v>
      </c>
      <c r="I71" s="16">
        <v>0</v>
      </c>
      <c r="J71" s="22">
        <f t="shared" si="40"/>
        <v>0</v>
      </c>
      <c r="K71" s="16">
        <v>0</v>
      </c>
      <c r="L71" s="22">
        <f t="shared" si="41"/>
        <v>0</v>
      </c>
      <c r="M71" s="10">
        <f t="shared" si="42"/>
        <v>4.666666666666667</v>
      </c>
      <c r="N71" s="18">
        <v>38.700000000000003</v>
      </c>
      <c r="O71" s="23">
        <f t="shared" si="43"/>
        <v>1</v>
      </c>
      <c r="P71" s="23">
        <f t="shared" si="44"/>
        <v>1</v>
      </c>
    </row>
    <row r="72" spans="1:16" ht="18.75" x14ac:dyDescent="0.3">
      <c r="A72" s="4" t="s">
        <v>17</v>
      </c>
      <c r="B72" s="71"/>
      <c r="C72" s="72">
        <f t="shared" si="45"/>
        <v>0</v>
      </c>
      <c r="D72" s="73" t="e">
        <f t="shared" si="37"/>
        <v>#DIV/0!</v>
      </c>
      <c r="E72" s="72"/>
      <c r="F72" s="74" t="e">
        <f t="shared" si="38"/>
        <v>#DIV/0!</v>
      </c>
      <c r="G72" s="72"/>
      <c r="H72" s="74" t="e">
        <f t="shared" si="39"/>
        <v>#DIV/0!</v>
      </c>
      <c r="I72" s="72"/>
      <c r="J72" s="74" t="e">
        <f t="shared" si="40"/>
        <v>#DIV/0!</v>
      </c>
      <c r="K72" s="72"/>
      <c r="L72" s="74" t="e">
        <f t="shared" si="41"/>
        <v>#DIV/0!</v>
      </c>
      <c r="M72" s="75" t="e">
        <f t="shared" si="42"/>
        <v>#DIV/0!</v>
      </c>
      <c r="N72" s="75"/>
      <c r="O72" s="76" t="e">
        <f t="shared" si="43"/>
        <v>#DIV/0!</v>
      </c>
      <c r="P72" s="76" t="e">
        <f t="shared" si="44"/>
        <v>#DIV/0!</v>
      </c>
    </row>
    <row r="73" spans="1:16" ht="18.75" x14ac:dyDescent="0.3">
      <c r="A73" s="4" t="s">
        <v>18</v>
      </c>
      <c r="B73" s="71"/>
      <c r="C73" s="72">
        <f t="shared" si="45"/>
        <v>0</v>
      </c>
      <c r="D73" s="73" t="e">
        <f t="shared" si="37"/>
        <v>#DIV/0!</v>
      </c>
      <c r="E73" s="72"/>
      <c r="F73" s="74" t="e">
        <f t="shared" si="38"/>
        <v>#DIV/0!</v>
      </c>
      <c r="G73" s="72"/>
      <c r="H73" s="74" t="e">
        <f t="shared" si="39"/>
        <v>#DIV/0!</v>
      </c>
      <c r="I73" s="72"/>
      <c r="J73" s="74" t="e">
        <f t="shared" si="40"/>
        <v>#DIV/0!</v>
      </c>
      <c r="K73" s="72"/>
      <c r="L73" s="74" t="e">
        <f t="shared" si="41"/>
        <v>#DIV/0!</v>
      </c>
      <c r="M73" s="75" t="e">
        <f t="shared" si="42"/>
        <v>#DIV/0!</v>
      </c>
      <c r="N73" s="75"/>
      <c r="O73" s="76" t="e">
        <f t="shared" si="43"/>
        <v>#DIV/0!</v>
      </c>
      <c r="P73" s="76" t="e">
        <f t="shared" si="44"/>
        <v>#DIV/0!</v>
      </c>
    </row>
    <row r="74" spans="1:16" ht="18.75" x14ac:dyDescent="0.3">
      <c r="A74" s="4" t="s">
        <v>28</v>
      </c>
      <c r="B74" s="5">
        <v>1</v>
      </c>
      <c r="C74" s="16">
        <f t="shared" si="45"/>
        <v>1</v>
      </c>
      <c r="D74" s="17">
        <f t="shared" si="37"/>
        <v>1</v>
      </c>
      <c r="E74" s="16">
        <v>0</v>
      </c>
      <c r="F74" s="22">
        <f t="shared" si="38"/>
        <v>0</v>
      </c>
      <c r="G74" s="16">
        <v>0</v>
      </c>
      <c r="H74" s="22">
        <f t="shared" si="39"/>
        <v>0</v>
      </c>
      <c r="I74" s="16">
        <v>1</v>
      </c>
      <c r="J74" s="22">
        <f t="shared" si="40"/>
        <v>1</v>
      </c>
      <c r="K74" s="16">
        <v>0</v>
      </c>
      <c r="L74" s="22">
        <f t="shared" si="41"/>
        <v>0</v>
      </c>
      <c r="M74" s="10">
        <f t="shared" si="42"/>
        <v>3</v>
      </c>
      <c r="N74" s="18">
        <v>26</v>
      </c>
      <c r="O74" s="23">
        <f t="shared" si="43"/>
        <v>1</v>
      </c>
      <c r="P74" s="23">
        <f t="shared" si="44"/>
        <v>0</v>
      </c>
    </row>
    <row r="75" spans="1:16" ht="18.75" x14ac:dyDescent="0.3">
      <c r="A75" s="12" t="s">
        <v>13</v>
      </c>
      <c r="B75" s="12">
        <f>SUM(B67:B74)</f>
        <v>8</v>
      </c>
      <c r="C75" s="13">
        <f>SUM(C67:C74)</f>
        <v>8</v>
      </c>
      <c r="D75" s="20">
        <f>C75/B75</f>
        <v>1</v>
      </c>
      <c r="E75" s="13">
        <f>SUM(E67:E74)</f>
        <v>2</v>
      </c>
      <c r="F75" s="21">
        <f>E75/C75</f>
        <v>0.25</v>
      </c>
      <c r="G75" s="13">
        <f>SUM(G67:G74)</f>
        <v>5</v>
      </c>
      <c r="H75" s="21">
        <f t="shared" si="39"/>
        <v>0.625</v>
      </c>
      <c r="I75" s="13">
        <f>SUM(I67:I74)</f>
        <v>1</v>
      </c>
      <c r="J75" s="21">
        <f t="shared" si="40"/>
        <v>0.125</v>
      </c>
      <c r="K75" s="13">
        <f>SUM(K67:K74)</f>
        <v>0</v>
      </c>
      <c r="L75" s="21">
        <f t="shared" si="41"/>
        <v>0</v>
      </c>
      <c r="M75" s="14">
        <f t="shared" si="42"/>
        <v>4.125</v>
      </c>
      <c r="N75" s="14">
        <f>AVERAGE(N67:N74)</f>
        <v>32.674999999999997</v>
      </c>
      <c r="O75" s="20">
        <f t="shared" si="43"/>
        <v>1</v>
      </c>
      <c r="P75" s="20">
        <f t="shared" si="44"/>
        <v>0.875</v>
      </c>
    </row>
    <row r="76" spans="1:16" ht="18.75" x14ac:dyDescent="0.3">
      <c r="A76" s="15" t="s">
        <v>14</v>
      </c>
      <c r="B76" s="15"/>
      <c r="C76" s="15"/>
      <c r="D76" s="55"/>
      <c r="E76" s="15"/>
      <c r="F76" s="55"/>
      <c r="G76" s="15"/>
      <c r="H76" s="55"/>
      <c r="I76" s="15"/>
      <c r="J76" s="55"/>
      <c r="K76" s="15"/>
      <c r="L76" s="55"/>
      <c r="M76" s="15"/>
      <c r="N76" s="15"/>
      <c r="O76" s="55"/>
      <c r="P76" s="55"/>
    </row>
  </sheetData>
  <mergeCells count="60">
    <mergeCell ref="O33:O34"/>
    <mergeCell ref="P33:P34"/>
    <mergeCell ref="G33:H33"/>
    <mergeCell ref="I33:J33"/>
    <mergeCell ref="K33:L33"/>
    <mergeCell ref="M33:M34"/>
    <mergeCell ref="N33:N34"/>
    <mergeCell ref="A32:C32"/>
    <mergeCell ref="A33:A34"/>
    <mergeCell ref="B33:B34"/>
    <mergeCell ref="C33:D33"/>
    <mergeCell ref="E33:F33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17:C17"/>
    <mergeCell ref="P18:P19"/>
    <mergeCell ref="I18:J18"/>
    <mergeCell ref="K18:L18"/>
    <mergeCell ref="M18:M19"/>
    <mergeCell ref="N18:N19"/>
    <mergeCell ref="O18:O19"/>
    <mergeCell ref="A18:A19"/>
    <mergeCell ref="B18:B19"/>
    <mergeCell ref="C18:D18"/>
    <mergeCell ref="E18:F18"/>
    <mergeCell ref="G18:H18"/>
    <mergeCell ref="K49:L49"/>
    <mergeCell ref="M49:M50"/>
    <mergeCell ref="N49:N50"/>
    <mergeCell ref="A48:C48"/>
    <mergeCell ref="A49:A50"/>
    <mergeCell ref="B49:B50"/>
    <mergeCell ref="C49:D49"/>
    <mergeCell ref="E49:F49"/>
    <mergeCell ref="O49:O50"/>
    <mergeCell ref="P49:P50"/>
    <mergeCell ref="A64:C64"/>
    <mergeCell ref="A65:A66"/>
    <mergeCell ref="B65:B66"/>
    <mergeCell ref="C65:D65"/>
    <mergeCell ref="E65:F65"/>
    <mergeCell ref="G65:H65"/>
    <mergeCell ref="I65:J65"/>
    <mergeCell ref="K65:L65"/>
    <mergeCell ref="M65:M66"/>
    <mergeCell ref="N65:N66"/>
    <mergeCell ref="O65:O66"/>
    <mergeCell ref="P65:P66"/>
    <mergeCell ref="G49:H49"/>
    <mergeCell ref="I49:J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10"/>
  <sheetViews>
    <sheetView topLeftCell="A82" zoomScale="70" zoomScaleNormal="70" workbookViewId="0">
      <selection activeCell="N106" sqref="N106"/>
    </sheetView>
  </sheetViews>
  <sheetFormatPr defaultRowHeight="15" x14ac:dyDescent="0.25"/>
  <cols>
    <col min="1" max="1" width="14.85546875" customWidth="1"/>
    <col min="4" max="4" width="13.140625" customWidth="1"/>
    <col min="6" max="6" width="12" customWidth="1"/>
    <col min="8" max="8" width="11.85546875" customWidth="1"/>
    <col min="10" max="10" width="11.28515625" customWidth="1"/>
    <col min="12" max="12" width="11.85546875" customWidth="1"/>
    <col min="13" max="13" width="16.5703125" customWidth="1"/>
    <col min="15" max="15" width="12.28515625" customWidth="1"/>
    <col min="16" max="16" width="11.85546875" customWidth="1"/>
  </cols>
  <sheetData>
    <row r="1" spans="1:16" ht="18.75" x14ac:dyDescent="0.3">
      <c r="A1" s="92" t="s">
        <v>24</v>
      </c>
      <c r="B1" s="92"/>
      <c r="C1" s="92"/>
      <c r="D1" s="1">
        <v>44671</v>
      </c>
      <c r="E1" t="s">
        <v>29</v>
      </c>
    </row>
    <row r="3" spans="1:16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6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6" ht="18.75" x14ac:dyDescent="0.3">
      <c r="A5" s="4" t="s">
        <v>10</v>
      </c>
      <c r="B5" s="37"/>
      <c r="C5" s="38">
        <v>0</v>
      </c>
      <c r="D5" s="39" t="e">
        <f t="shared" ref="D5:D12" si="0">C5/B5</f>
        <v>#DIV/0!</v>
      </c>
      <c r="E5" s="38"/>
      <c r="F5" s="40" t="e">
        <f t="shared" ref="F5:F12" si="1">E5/$C5</f>
        <v>#DIV/0!</v>
      </c>
      <c r="G5" s="38"/>
      <c r="H5" s="40" t="e">
        <f t="shared" ref="H5:H13" si="2">G5/$C5</f>
        <v>#DIV/0!</v>
      </c>
      <c r="I5" s="38"/>
      <c r="J5" s="40" t="e">
        <f t="shared" ref="J5:J13" si="3">I5/$C5</f>
        <v>#DIV/0!</v>
      </c>
      <c r="K5" s="38"/>
      <c r="L5" s="40" t="e">
        <f t="shared" ref="L5:L13" si="4">K5/$C5</f>
        <v>#DIV/0!</v>
      </c>
      <c r="M5" s="41" t="e">
        <f t="shared" ref="M5:M14" si="5" xml:space="preserve"> (E5*5+G5*4+I5*3+K5*2)/C5</f>
        <v>#DIV/0!</v>
      </c>
      <c r="N5" s="41"/>
      <c r="O5" s="42" t="e">
        <f t="shared" ref="O5:O13" si="6">(C5-K5)/C5</f>
        <v>#DIV/0!</v>
      </c>
      <c r="P5" s="42" t="e">
        <f t="shared" ref="P5:P13" si="7">(E5+G5)/C5</f>
        <v>#DIV/0!</v>
      </c>
    </row>
    <row r="6" spans="1:16" ht="18.75" x14ac:dyDescent="0.3">
      <c r="A6" s="4" t="s">
        <v>11</v>
      </c>
      <c r="B6" s="37"/>
      <c r="C6" s="38">
        <v>0</v>
      </c>
      <c r="D6" s="39" t="e">
        <f t="shared" si="0"/>
        <v>#DIV/0!</v>
      </c>
      <c r="E6" s="38"/>
      <c r="F6" s="40" t="e">
        <f t="shared" si="1"/>
        <v>#DIV/0!</v>
      </c>
      <c r="G6" s="38"/>
      <c r="H6" s="40" t="e">
        <f t="shared" si="2"/>
        <v>#DIV/0!</v>
      </c>
      <c r="I6" s="38"/>
      <c r="J6" s="40" t="e">
        <f t="shared" si="3"/>
        <v>#DIV/0!</v>
      </c>
      <c r="K6" s="38"/>
      <c r="L6" s="40" t="e">
        <f t="shared" si="4"/>
        <v>#DIV/0!</v>
      </c>
      <c r="M6" s="41" t="e">
        <f t="shared" si="5"/>
        <v>#DIV/0!</v>
      </c>
      <c r="N6" s="41"/>
      <c r="O6" s="42" t="e">
        <f t="shared" si="6"/>
        <v>#DIV/0!</v>
      </c>
      <c r="P6" s="42" t="e">
        <f t="shared" si="7"/>
        <v>#DIV/0!</v>
      </c>
    </row>
    <row r="7" spans="1:16" ht="18.75" x14ac:dyDescent="0.3">
      <c r="A7" s="4" t="s">
        <v>15</v>
      </c>
      <c r="B7" s="37"/>
      <c r="C7" s="38">
        <v>0</v>
      </c>
      <c r="D7" s="39" t="e">
        <f t="shared" si="0"/>
        <v>#DIV/0!</v>
      </c>
      <c r="E7" s="38"/>
      <c r="F7" s="40" t="e">
        <f t="shared" si="1"/>
        <v>#DIV/0!</v>
      </c>
      <c r="G7" s="38"/>
      <c r="H7" s="40" t="e">
        <f t="shared" si="2"/>
        <v>#DIV/0!</v>
      </c>
      <c r="I7" s="38"/>
      <c r="J7" s="40" t="e">
        <f t="shared" si="3"/>
        <v>#DIV/0!</v>
      </c>
      <c r="K7" s="38"/>
      <c r="L7" s="40" t="e">
        <f t="shared" si="4"/>
        <v>#DIV/0!</v>
      </c>
      <c r="M7" s="41" t="e">
        <f t="shared" si="5"/>
        <v>#DIV/0!</v>
      </c>
      <c r="N7" s="41"/>
      <c r="O7" s="42" t="e">
        <f t="shared" si="6"/>
        <v>#DIV/0!</v>
      </c>
      <c r="P7" s="42" t="e">
        <f t="shared" si="7"/>
        <v>#DIV/0!</v>
      </c>
    </row>
    <row r="8" spans="1:16" ht="18.75" x14ac:dyDescent="0.3">
      <c r="A8" s="4" t="s">
        <v>16</v>
      </c>
      <c r="B8" s="25">
        <v>2</v>
      </c>
      <c r="C8" s="26">
        <v>2</v>
      </c>
      <c r="D8" s="27">
        <f t="shared" si="0"/>
        <v>1</v>
      </c>
      <c r="E8" s="26">
        <v>2</v>
      </c>
      <c r="F8" s="28">
        <f t="shared" si="1"/>
        <v>1</v>
      </c>
      <c r="G8" s="26">
        <v>0</v>
      </c>
      <c r="H8" s="28">
        <f t="shared" si="2"/>
        <v>0</v>
      </c>
      <c r="I8" s="26">
        <v>0</v>
      </c>
      <c r="J8" s="28">
        <f t="shared" si="3"/>
        <v>0</v>
      </c>
      <c r="K8" s="26">
        <v>0</v>
      </c>
      <c r="L8" s="28">
        <f t="shared" si="4"/>
        <v>0</v>
      </c>
      <c r="M8" s="24">
        <f t="shared" si="5"/>
        <v>5</v>
      </c>
      <c r="N8" s="29">
        <v>25</v>
      </c>
      <c r="O8" s="30">
        <f t="shared" si="6"/>
        <v>1</v>
      </c>
      <c r="P8" s="30">
        <f t="shared" si="7"/>
        <v>1</v>
      </c>
    </row>
    <row r="9" spans="1:16" ht="18.75" x14ac:dyDescent="0.3">
      <c r="A9" s="4" t="s">
        <v>12</v>
      </c>
      <c r="B9" s="37"/>
      <c r="C9" s="38">
        <v>0</v>
      </c>
      <c r="D9" s="39" t="e">
        <f t="shared" si="0"/>
        <v>#DIV/0!</v>
      </c>
      <c r="E9" s="38"/>
      <c r="F9" s="40" t="e">
        <f t="shared" si="1"/>
        <v>#DIV/0!</v>
      </c>
      <c r="G9" s="38"/>
      <c r="H9" s="40" t="e">
        <f t="shared" si="2"/>
        <v>#DIV/0!</v>
      </c>
      <c r="I9" s="38"/>
      <c r="J9" s="40" t="e">
        <f t="shared" si="3"/>
        <v>#DIV/0!</v>
      </c>
      <c r="K9" s="38"/>
      <c r="L9" s="40" t="e">
        <f t="shared" si="4"/>
        <v>#DIV/0!</v>
      </c>
      <c r="M9" s="41" t="e">
        <f t="shared" si="5"/>
        <v>#DIV/0!</v>
      </c>
      <c r="N9" s="41"/>
      <c r="O9" s="42" t="e">
        <f t="shared" si="6"/>
        <v>#DIV/0!</v>
      </c>
      <c r="P9" s="42" t="e">
        <f t="shared" si="7"/>
        <v>#DIV/0!</v>
      </c>
    </row>
    <row r="10" spans="1:16" ht="18.75" x14ac:dyDescent="0.3">
      <c r="A10" s="4" t="s">
        <v>17</v>
      </c>
      <c r="B10" s="37"/>
      <c r="C10" s="38">
        <v>0</v>
      </c>
      <c r="D10" s="39" t="e">
        <f t="shared" si="0"/>
        <v>#DIV/0!</v>
      </c>
      <c r="E10" s="38"/>
      <c r="F10" s="40" t="e">
        <f t="shared" si="1"/>
        <v>#DIV/0!</v>
      </c>
      <c r="G10" s="38"/>
      <c r="H10" s="40" t="e">
        <f t="shared" si="2"/>
        <v>#DIV/0!</v>
      </c>
      <c r="I10" s="38"/>
      <c r="J10" s="40" t="e">
        <f t="shared" si="3"/>
        <v>#DIV/0!</v>
      </c>
      <c r="K10" s="38"/>
      <c r="L10" s="40" t="e">
        <f t="shared" si="4"/>
        <v>#DIV/0!</v>
      </c>
      <c r="M10" s="41" t="e">
        <f t="shared" si="5"/>
        <v>#DIV/0!</v>
      </c>
      <c r="N10" s="41"/>
      <c r="O10" s="42" t="e">
        <f t="shared" si="6"/>
        <v>#DIV/0!</v>
      </c>
      <c r="P10" s="42" t="e">
        <f t="shared" si="7"/>
        <v>#DIV/0!</v>
      </c>
    </row>
    <row r="11" spans="1:16" ht="18.75" x14ac:dyDescent="0.3">
      <c r="A11" s="4" t="s">
        <v>18</v>
      </c>
      <c r="B11" s="37"/>
      <c r="C11" s="38">
        <v>0</v>
      </c>
      <c r="D11" s="39" t="e">
        <f t="shared" si="0"/>
        <v>#DIV/0!</v>
      </c>
      <c r="E11" s="38"/>
      <c r="F11" s="40" t="e">
        <f t="shared" si="1"/>
        <v>#DIV/0!</v>
      </c>
      <c r="G11" s="38"/>
      <c r="H11" s="40" t="e">
        <f t="shared" si="2"/>
        <v>#DIV/0!</v>
      </c>
      <c r="I11" s="38"/>
      <c r="J11" s="40" t="e">
        <f t="shared" si="3"/>
        <v>#DIV/0!</v>
      </c>
      <c r="K11" s="38"/>
      <c r="L11" s="40" t="e">
        <f t="shared" si="4"/>
        <v>#DIV/0!</v>
      </c>
      <c r="M11" s="41" t="e">
        <f t="shared" si="5"/>
        <v>#DIV/0!</v>
      </c>
      <c r="N11" s="41"/>
      <c r="O11" s="42" t="e">
        <f t="shared" si="6"/>
        <v>#DIV/0!</v>
      </c>
      <c r="P11" s="42" t="e">
        <f t="shared" si="7"/>
        <v>#DIV/0!</v>
      </c>
    </row>
    <row r="12" spans="1:16" ht="18.75" x14ac:dyDescent="0.3">
      <c r="A12" s="4" t="s">
        <v>28</v>
      </c>
      <c r="B12" s="37"/>
      <c r="C12" s="38">
        <v>0</v>
      </c>
      <c r="D12" s="39" t="e">
        <f t="shared" si="0"/>
        <v>#DIV/0!</v>
      </c>
      <c r="E12" s="38"/>
      <c r="F12" s="40" t="e">
        <f t="shared" si="1"/>
        <v>#DIV/0!</v>
      </c>
      <c r="G12" s="38"/>
      <c r="H12" s="40" t="e">
        <f t="shared" si="2"/>
        <v>#DIV/0!</v>
      </c>
      <c r="I12" s="38"/>
      <c r="J12" s="40" t="e">
        <f t="shared" si="3"/>
        <v>#DIV/0!</v>
      </c>
      <c r="K12" s="38"/>
      <c r="L12" s="40" t="e">
        <f t="shared" si="4"/>
        <v>#DIV/0!</v>
      </c>
      <c r="M12" s="41" t="e">
        <f t="shared" si="5"/>
        <v>#DIV/0!</v>
      </c>
      <c r="N12" s="41"/>
      <c r="O12" s="42" t="e">
        <f t="shared" si="6"/>
        <v>#DIV/0!</v>
      </c>
      <c r="P12" s="42" t="e">
        <f t="shared" si="7"/>
        <v>#DIV/0!</v>
      </c>
    </row>
    <row r="13" spans="1:16" ht="18.75" x14ac:dyDescent="0.3">
      <c r="A13" s="12" t="s">
        <v>13</v>
      </c>
      <c r="B13" s="31">
        <f>SUM(B5:B12)</f>
        <v>2</v>
      </c>
      <c r="C13" s="32">
        <f>SUM(C5:C12)</f>
        <v>2</v>
      </c>
      <c r="D13" s="33">
        <f>C13/B13</f>
        <v>1</v>
      </c>
      <c r="E13" s="32">
        <f>SUM(E5:E12)</f>
        <v>2</v>
      </c>
      <c r="F13" s="34">
        <f>E13/C13</f>
        <v>1</v>
      </c>
      <c r="G13" s="32">
        <f>SUM(G5:G12)</f>
        <v>0</v>
      </c>
      <c r="H13" s="34">
        <f t="shared" si="2"/>
        <v>0</v>
      </c>
      <c r="I13" s="32">
        <f>SUM(I5:I12)</f>
        <v>0</v>
      </c>
      <c r="J13" s="34">
        <f t="shared" si="3"/>
        <v>0</v>
      </c>
      <c r="K13" s="32">
        <f>SUM(K5:K12)</f>
        <v>0</v>
      </c>
      <c r="L13" s="34">
        <f t="shared" si="4"/>
        <v>0</v>
      </c>
      <c r="M13" s="35">
        <f t="shared" si="5"/>
        <v>5</v>
      </c>
      <c r="N13" s="35">
        <f>AVERAGE(N5:N12)</f>
        <v>25</v>
      </c>
      <c r="O13" s="33">
        <f t="shared" si="6"/>
        <v>1</v>
      </c>
      <c r="P13" s="33">
        <f t="shared" si="7"/>
        <v>1</v>
      </c>
    </row>
    <row r="14" spans="1:16" ht="18.75" x14ac:dyDescent="0.3">
      <c r="A14" s="15" t="s">
        <v>14</v>
      </c>
      <c r="B14" s="36">
        <f>SUM(B6:B13)</f>
        <v>4</v>
      </c>
      <c r="C14" s="36">
        <f>SUM(C6:C13)</f>
        <v>4</v>
      </c>
      <c r="D14" s="57">
        <f>C14/B14</f>
        <v>1</v>
      </c>
      <c r="E14" s="36">
        <f>SUM(E6:E13)</f>
        <v>4</v>
      </c>
      <c r="F14" s="87">
        <f>E14/C14</f>
        <v>1</v>
      </c>
      <c r="G14" s="36">
        <f>SUM(G6:G13)</f>
        <v>0</v>
      </c>
      <c r="H14" s="87">
        <f t="shared" ref="H14" si="8">G14/$C14</f>
        <v>0</v>
      </c>
      <c r="I14" s="88">
        <f>SUM(I6:I13)</f>
        <v>0</v>
      </c>
      <c r="J14" s="87">
        <f t="shared" ref="J14" si="9">I14/$C14</f>
        <v>0</v>
      </c>
      <c r="K14" s="88">
        <f>SUM(K6:K13)</f>
        <v>0</v>
      </c>
      <c r="L14" s="87">
        <f t="shared" ref="L14" si="10">K14/$C14</f>
        <v>0</v>
      </c>
      <c r="M14" s="89">
        <f t="shared" si="5"/>
        <v>5</v>
      </c>
      <c r="N14" s="89">
        <f>AVERAGE(N6:N13)</f>
        <v>25</v>
      </c>
      <c r="O14" s="57">
        <f t="shared" ref="O14" si="11">(C14-K14)/C14</f>
        <v>1</v>
      </c>
      <c r="P14" s="57">
        <f t="shared" ref="P14" si="12">(E14+G14)/C14</f>
        <v>1</v>
      </c>
    </row>
    <row r="16" spans="1:16" ht="18.75" x14ac:dyDescent="0.3">
      <c r="A16" s="92" t="s">
        <v>24</v>
      </c>
      <c r="B16" s="92"/>
      <c r="C16" s="92"/>
      <c r="D16" s="1" t="s">
        <v>31</v>
      </c>
    </row>
    <row r="18" spans="1:17" ht="18.75" customHeight="1" x14ac:dyDescent="0.25">
      <c r="A18" s="93" t="s">
        <v>1</v>
      </c>
      <c r="B18" s="94" t="s">
        <v>2</v>
      </c>
      <c r="C18" s="96" t="s">
        <v>3</v>
      </c>
      <c r="D18" s="96"/>
      <c r="E18" s="97">
        <v>5</v>
      </c>
      <c r="F18" s="98"/>
      <c r="G18" s="97">
        <v>4</v>
      </c>
      <c r="H18" s="98"/>
      <c r="I18" s="97">
        <v>3</v>
      </c>
      <c r="J18" s="98"/>
      <c r="K18" s="97">
        <v>2</v>
      </c>
      <c r="L18" s="98"/>
      <c r="M18" s="90" t="s">
        <v>4</v>
      </c>
      <c r="N18" s="90" t="s">
        <v>5</v>
      </c>
      <c r="O18" s="90" t="s">
        <v>6</v>
      </c>
      <c r="P18" s="90" t="s">
        <v>7</v>
      </c>
    </row>
    <row r="19" spans="1:17" ht="37.5" x14ac:dyDescent="0.25">
      <c r="A19" s="93"/>
      <c r="B19" s="95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91"/>
      <c r="N19" s="91"/>
      <c r="O19" s="91"/>
      <c r="P19" s="91"/>
    </row>
    <row r="20" spans="1:17" ht="18.75" x14ac:dyDescent="0.3">
      <c r="A20" s="4" t="s">
        <v>10</v>
      </c>
      <c r="B20" s="5">
        <v>32</v>
      </c>
      <c r="C20" s="16">
        <f t="shared" ref="C20:C27" si="13">E20+G20+I20+K20</f>
        <v>32</v>
      </c>
      <c r="D20" s="7">
        <f t="shared" ref="D20:D27" si="14">C20/B20</f>
        <v>1</v>
      </c>
      <c r="E20" s="6">
        <v>3</v>
      </c>
      <c r="F20" s="8">
        <f t="shared" ref="F20:F27" si="15">E20/$C20</f>
        <v>9.375E-2</v>
      </c>
      <c r="G20" s="6">
        <v>19</v>
      </c>
      <c r="H20" s="9">
        <f t="shared" ref="H20:H29" si="16">G20/$C20</f>
        <v>0.59375</v>
      </c>
      <c r="I20" s="6">
        <v>8</v>
      </c>
      <c r="J20" s="9">
        <f t="shared" ref="J20:J29" si="17">I20/$C20</f>
        <v>0.25</v>
      </c>
      <c r="K20" s="6">
        <v>2</v>
      </c>
      <c r="L20" s="9">
        <f t="shared" ref="L20:L29" si="18">K20/$C20</f>
        <v>6.25E-2</v>
      </c>
      <c r="M20" s="10">
        <f t="shared" ref="M20:M27" si="19" xml:space="preserve"> (E20*5+G20*4+I20*3+K20*2)/C20</f>
        <v>3.71875</v>
      </c>
      <c r="N20" s="10">
        <v>16</v>
      </c>
      <c r="O20" s="11">
        <f t="shared" ref="O20:O29" si="20">(C20-K20)/C20</f>
        <v>0.9375</v>
      </c>
      <c r="P20" s="11">
        <f t="shared" ref="P20:P29" si="21">(E20+G20)/C20</f>
        <v>0.6875</v>
      </c>
    </row>
    <row r="21" spans="1:17" ht="18.75" x14ac:dyDescent="0.3">
      <c r="A21" s="4" t="s">
        <v>11</v>
      </c>
      <c r="B21" s="5">
        <v>74</v>
      </c>
      <c r="C21" s="16">
        <f t="shared" si="13"/>
        <v>74</v>
      </c>
      <c r="D21" s="7">
        <f t="shared" ref="D21" si="22">C21/B21</f>
        <v>1</v>
      </c>
      <c r="E21" s="6">
        <v>3</v>
      </c>
      <c r="F21" s="8">
        <f t="shared" ref="F21" si="23">E21/$C21</f>
        <v>4.0540540540540543E-2</v>
      </c>
      <c r="G21" s="6">
        <v>40</v>
      </c>
      <c r="H21" s="9">
        <f t="shared" ref="H21" si="24">G21/$C21</f>
        <v>0.54054054054054057</v>
      </c>
      <c r="I21" s="6">
        <v>19</v>
      </c>
      <c r="J21" s="9">
        <f t="shared" ref="J21" si="25">I21/$C21</f>
        <v>0.25675675675675674</v>
      </c>
      <c r="K21" s="6">
        <v>12</v>
      </c>
      <c r="L21" s="9">
        <f t="shared" ref="L21" si="26">K21/$C21</f>
        <v>0.16216216216216217</v>
      </c>
      <c r="M21" s="10">
        <f t="shared" ref="M21:M22" si="27" xml:space="preserve"> (E21*5+G21*4+I21*3+K21*2)/C21</f>
        <v>3.4594594594594597</v>
      </c>
      <c r="N21" s="10">
        <v>14</v>
      </c>
      <c r="O21" s="11">
        <f t="shared" ref="O21" si="28">(C21-K21)/C21</f>
        <v>0.83783783783783783</v>
      </c>
      <c r="P21" s="11">
        <f t="shared" ref="P21" si="29">(E21+G21)/C21</f>
        <v>0.58108108108108103</v>
      </c>
      <c r="Q21" t="s">
        <v>32</v>
      </c>
    </row>
    <row r="22" spans="1:17" ht="18.75" x14ac:dyDescent="0.3">
      <c r="A22" s="4" t="s">
        <v>15</v>
      </c>
      <c r="B22" s="5">
        <v>46</v>
      </c>
      <c r="C22" s="16">
        <f t="shared" si="13"/>
        <v>46</v>
      </c>
      <c r="D22" s="17">
        <f t="shared" si="14"/>
        <v>1</v>
      </c>
      <c r="E22" s="16">
        <v>4</v>
      </c>
      <c r="F22" s="22">
        <f t="shared" si="15"/>
        <v>8.6956521739130432E-2</v>
      </c>
      <c r="G22" s="16">
        <v>22</v>
      </c>
      <c r="H22" s="22">
        <f t="shared" si="16"/>
        <v>0.47826086956521741</v>
      </c>
      <c r="I22" s="16">
        <v>12</v>
      </c>
      <c r="J22" s="22">
        <f t="shared" si="17"/>
        <v>0.2608695652173913</v>
      </c>
      <c r="K22" s="16">
        <v>8</v>
      </c>
      <c r="L22" s="22">
        <f t="shared" si="18"/>
        <v>0.17391304347826086</v>
      </c>
      <c r="M22" s="10">
        <f t="shared" si="27"/>
        <v>3.4782608695652173</v>
      </c>
      <c r="N22" s="18">
        <v>14</v>
      </c>
      <c r="O22" s="23">
        <f t="shared" si="20"/>
        <v>0.82608695652173914</v>
      </c>
      <c r="P22" s="23">
        <f t="shared" si="21"/>
        <v>0.56521739130434778</v>
      </c>
    </row>
    <row r="23" spans="1:17" ht="18.75" x14ac:dyDescent="0.3">
      <c r="A23" s="4" t="s">
        <v>16</v>
      </c>
      <c r="B23" s="5">
        <v>64</v>
      </c>
      <c r="C23" s="16">
        <f t="shared" si="13"/>
        <v>62</v>
      </c>
      <c r="D23" s="17">
        <f t="shared" si="14"/>
        <v>0.96875</v>
      </c>
      <c r="E23" s="16">
        <v>5</v>
      </c>
      <c r="F23" s="22">
        <f t="shared" si="15"/>
        <v>8.0645161290322578E-2</v>
      </c>
      <c r="G23" s="16">
        <v>30</v>
      </c>
      <c r="H23" s="22">
        <f t="shared" si="16"/>
        <v>0.4838709677419355</v>
      </c>
      <c r="I23" s="16">
        <v>12</v>
      </c>
      <c r="J23" s="22">
        <f t="shared" si="17"/>
        <v>0.19354838709677419</v>
      </c>
      <c r="K23" s="16">
        <v>15</v>
      </c>
      <c r="L23" s="22">
        <f t="shared" si="18"/>
        <v>0.24193548387096775</v>
      </c>
      <c r="M23" s="18">
        <f t="shared" si="19"/>
        <v>3.403225806451613</v>
      </c>
      <c r="N23" s="18">
        <v>13</v>
      </c>
      <c r="O23" s="23">
        <f t="shared" si="20"/>
        <v>0.75806451612903225</v>
      </c>
      <c r="P23" s="23">
        <f t="shared" si="21"/>
        <v>0.56451612903225812</v>
      </c>
      <c r="Q23" t="s">
        <v>33</v>
      </c>
    </row>
    <row r="24" spans="1:17" ht="18.75" x14ac:dyDescent="0.3">
      <c r="A24" s="4" t="s">
        <v>12</v>
      </c>
      <c r="B24" s="5">
        <v>71</v>
      </c>
      <c r="C24" s="16">
        <f>E24+G24+I24+K24</f>
        <v>71</v>
      </c>
      <c r="D24" s="17">
        <f t="shared" si="14"/>
        <v>1</v>
      </c>
      <c r="E24" s="16">
        <v>0</v>
      </c>
      <c r="F24" s="22">
        <f t="shared" si="15"/>
        <v>0</v>
      </c>
      <c r="G24" s="16">
        <v>19</v>
      </c>
      <c r="H24" s="22">
        <f t="shared" si="16"/>
        <v>0.26760563380281688</v>
      </c>
      <c r="I24" s="16">
        <v>35</v>
      </c>
      <c r="J24" s="22">
        <f t="shared" si="17"/>
        <v>0.49295774647887325</v>
      </c>
      <c r="K24" s="16">
        <v>17</v>
      </c>
      <c r="L24" s="22">
        <f t="shared" si="18"/>
        <v>0.23943661971830985</v>
      </c>
      <c r="M24" s="18">
        <f t="shared" si="19"/>
        <v>3.028169014084507</v>
      </c>
      <c r="N24" s="18">
        <v>11</v>
      </c>
      <c r="O24" s="23">
        <f t="shared" si="20"/>
        <v>0.76056338028169013</v>
      </c>
      <c r="P24" s="23">
        <f t="shared" si="21"/>
        <v>0.26760563380281688</v>
      </c>
    </row>
    <row r="25" spans="1:17" ht="18.75" x14ac:dyDescent="0.3">
      <c r="A25" s="4" t="s">
        <v>17</v>
      </c>
      <c r="B25" s="5">
        <v>14</v>
      </c>
      <c r="C25" s="16">
        <f t="shared" si="13"/>
        <v>14</v>
      </c>
      <c r="D25" s="17">
        <f t="shared" si="14"/>
        <v>1</v>
      </c>
      <c r="E25" s="16">
        <v>0</v>
      </c>
      <c r="F25" s="22">
        <f t="shared" si="15"/>
        <v>0</v>
      </c>
      <c r="G25" s="16">
        <v>6</v>
      </c>
      <c r="H25" s="22">
        <f t="shared" si="16"/>
        <v>0.42857142857142855</v>
      </c>
      <c r="I25" s="16">
        <v>5</v>
      </c>
      <c r="J25" s="22">
        <f t="shared" si="17"/>
        <v>0.35714285714285715</v>
      </c>
      <c r="K25" s="16">
        <v>3</v>
      </c>
      <c r="L25" s="22">
        <f t="shared" si="18"/>
        <v>0.21428571428571427</v>
      </c>
      <c r="M25" s="18">
        <f t="shared" si="19"/>
        <v>3.2142857142857144</v>
      </c>
      <c r="N25" s="18">
        <v>12</v>
      </c>
      <c r="O25" s="23">
        <f t="shared" si="20"/>
        <v>0.7857142857142857</v>
      </c>
      <c r="P25" s="23">
        <f t="shared" si="21"/>
        <v>0.42857142857142855</v>
      </c>
    </row>
    <row r="26" spans="1:17" ht="18.75" x14ac:dyDescent="0.3">
      <c r="A26" s="4" t="s">
        <v>18</v>
      </c>
      <c r="B26" s="5">
        <v>43</v>
      </c>
      <c r="C26" s="16">
        <f t="shared" si="13"/>
        <v>43</v>
      </c>
      <c r="D26" s="17">
        <f t="shared" si="14"/>
        <v>1</v>
      </c>
      <c r="E26" s="16">
        <v>3</v>
      </c>
      <c r="F26" s="22">
        <f t="shared" si="15"/>
        <v>6.9767441860465115E-2</v>
      </c>
      <c r="G26" s="16">
        <v>9</v>
      </c>
      <c r="H26" s="22">
        <f t="shared" si="16"/>
        <v>0.20930232558139536</v>
      </c>
      <c r="I26" s="16">
        <v>15</v>
      </c>
      <c r="J26" s="22">
        <f t="shared" si="17"/>
        <v>0.34883720930232559</v>
      </c>
      <c r="K26" s="16">
        <v>16</v>
      </c>
      <c r="L26" s="22">
        <f t="shared" si="18"/>
        <v>0.37209302325581395</v>
      </c>
      <c r="M26" s="18">
        <f t="shared" si="19"/>
        <v>2.9767441860465116</v>
      </c>
      <c r="N26" s="18">
        <v>11</v>
      </c>
      <c r="O26" s="23">
        <f t="shared" si="20"/>
        <v>0.62790697674418605</v>
      </c>
      <c r="P26" s="23">
        <f t="shared" si="21"/>
        <v>0.27906976744186046</v>
      </c>
    </row>
    <row r="27" spans="1:17" ht="18.75" x14ac:dyDescent="0.3">
      <c r="A27" s="4" t="s">
        <v>28</v>
      </c>
      <c r="B27" s="5">
        <v>23</v>
      </c>
      <c r="C27" s="16">
        <f t="shared" si="13"/>
        <v>23</v>
      </c>
      <c r="D27" s="17">
        <f t="shared" si="14"/>
        <v>1</v>
      </c>
      <c r="E27" s="16">
        <v>0</v>
      </c>
      <c r="F27" s="22">
        <f t="shared" si="15"/>
        <v>0</v>
      </c>
      <c r="G27" s="16">
        <v>7</v>
      </c>
      <c r="H27" s="22">
        <f t="shared" si="16"/>
        <v>0.30434782608695654</v>
      </c>
      <c r="I27" s="16">
        <v>7</v>
      </c>
      <c r="J27" s="22">
        <f t="shared" si="17"/>
        <v>0.30434782608695654</v>
      </c>
      <c r="K27" s="16">
        <v>9</v>
      </c>
      <c r="L27" s="22">
        <f t="shared" si="18"/>
        <v>0.39130434782608697</v>
      </c>
      <c r="M27" s="18">
        <f t="shared" si="19"/>
        <v>2.9130434782608696</v>
      </c>
      <c r="N27" s="18">
        <v>10</v>
      </c>
      <c r="O27" s="23">
        <f t="shared" si="20"/>
        <v>0.60869565217391308</v>
      </c>
      <c r="P27" s="23">
        <f t="shared" si="21"/>
        <v>0.30434782608695654</v>
      </c>
    </row>
    <row r="28" spans="1:17" ht="18.75" x14ac:dyDescent="0.3">
      <c r="A28" s="12" t="s">
        <v>13</v>
      </c>
      <c r="B28" s="12">
        <f>SUM(B20:B27)</f>
        <v>367</v>
      </c>
      <c r="C28" s="13">
        <f>SUM(C20:C27)</f>
        <v>365</v>
      </c>
      <c r="D28" s="20">
        <f>C28/B28</f>
        <v>0.99455040871934608</v>
      </c>
      <c r="E28" s="13">
        <f>SUM(E20:E27)</f>
        <v>18</v>
      </c>
      <c r="F28" s="21">
        <f>E28/C28</f>
        <v>4.9315068493150684E-2</v>
      </c>
      <c r="G28" s="13">
        <f>SUM(G20:G27)</f>
        <v>152</v>
      </c>
      <c r="H28" s="21">
        <f t="shared" si="16"/>
        <v>0.41643835616438357</v>
      </c>
      <c r="I28" s="13">
        <f>SUM(I20:I27)</f>
        <v>113</v>
      </c>
      <c r="J28" s="21">
        <f t="shared" si="17"/>
        <v>0.30958904109589042</v>
      </c>
      <c r="K28" s="13">
        <f>SUM(K20:K27)</f>
        <v>82</v>
      </c>
      <c r="L28" s="21">
        <f t="shared" si="18"/>
        <v>0.22465753424657534</v>
      </c>
      <c r="M28" s="14">
        <f xml:space="preserve"> (E28*5+G28*4+I28*3+K28*2)/C28</f>
        <v>3.2904109589041095</v>
      </c>
      <c r="N28" s="14">
        <f>AVERAGE(N20:N27)</f>
        <v>12.625</v>
      </c>
      <c r="O28" s="20">
        <f t="shared" si="20"/>
        <v>0.77534246575342469</v>
      </c>
      <c r="P28" s="20">
        <f t="shared" si="21"/>
        <v>0.46575342465753422</v>
      </c>
    </row>
    <row r="29" spans="1:17" ht="18.75" x14ac:dyDescent="0.3">
      <c r="A29" s="15" t="s">
        <v>14</v>
      </c>
      <c r="B29" s="15">
        <v>19650</v>
      </c>
      <c r="C29" s="15">
        <v>19440</v>
      </c>
      <c r="D29" s="55">
        <f>C29/B29</f>
        <v>0.9893129770992366</v>
      </c>
      <c r="E29" s="15">
        <v>1130</v>
      </c>
      <c r="F29" s="55">
        <f>E29/C29</f>
        <v>5.8127572016460904E-2</v>
      </c>
      <c r="G29" s="15">
        <v>7625</v>
      </c>
      <c r="H29" s="55">
        <f t="shared" si="16"/>
        <v>0.39223251028806583</v>
      </c>
      <c r="I29" s="15">
        <v>6397</v>
      </c>
      <c r="J29" s="55">
        <f t="shared" si="17"/>
        <v>0.32906378600823044</v>
      </c>
      <c r="K29" s="15">
        <v>4284</v>
      </c>
      <c r="L29" s="55">
        <f t="shared" si="18"/>
        <v>0.22037037037037038</v>
      </c>
      <c r="M29" s="70">
        <f>AVERAGE(M21:M28)</f>
        <v>3.2204499358822503</v>
      </c>
      <c r="N29" s="15">
        <f>AVERAGE(N21:N28)</f>
        <v>12.203125</v>
      </c>
      <c r="O29" s="55">
        <f t="shared" si="20"/>
        <v>0.77962962962962967</v>
      </c>
      <c r="P29" s="55">
        <f t="shared" si="21"/>
        <v>0.45036008230452673</v>
      </c>
    </row>
    <row r="31" spans="1:17" ht="18.75" x14ac:dyDescent="0.3">
      <c r="A31" s="92" t="s">
        <v>24</v>
      </c>
      <c r="B31" s="92"/>
      <c r="C31" s="92"/>
      <c r="D31" s="1" t="s">
        <v>34</v>
      </c>
    </row>
    <row r="33" spans="1:16" ht="18.75" customHeight="1" x14ac:dyDescent="0.25">
      <c r="A33" s="93" t="s">
        <v>1</v>
      </c>
      <c r="B33" s="94" t="s">
        <v>2</v>
      </c>
      <c r="C33" s="96" t="s">
        <v>3</v>
      </c>
      <c r="D33" s="96"/>
      <c r="E33" s="97">
        <v>5</v>
      </c>
      <c r="F33" s="98"/>
      <c r="G33" s="97">
        <v>4</v>
      </c>
      <c r="H33" s="98"/>
      <c r="I33" s="97">
        <v>3</v>
      </c>
      <c r="J33" s="98"/>
      <c r="K33" s="97">
        <v>2</v>
      </c>
      <c r="L33" s="98"/>
      <c r="M33" s="90" t="s">
        <v>4</v>
      </c>
      <c r="N33" s="90" t="s">
        <v>5</v>
      </c>
      <c r="O33" s="90" t="s">
        <v>6</v>
      </c>
      <c r="P33" s="90" t="s">
        <v>7</v>
      </c>
    </row>
    <row r="34" spans="1:16" ht="37.5" x14ac:dyDescent="0.25">
      <c r="A34" s="93"/>
      <c r="B34" s="95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91"/>
      <c r="N34" s="91"/>
      <c r="O34" s="91"/>
      <c r="P34" s="91"/>
    </row>
    <row r="35" spans="1:16" ht="18.75" x14ac:dyDescent="0.3">
      <c r="A35" s="4" t="s">
        <v>10</v>
      </c>
      <c r="B35" s="5">
        <v>32</v>
      </c>
      <c r="C35" s="6">
        <f>E35+G35+I35+K35</f>
        <v>32</v>
      </c>
      <c r="D35" s="7">
        <f t="shared" ref="D35:D42" si="30">C35/B35</f>
        <v>1</v>
      </c>
      <c r="E35" s="6">
        <v>3</v>
      </c>
      <c r="F35" s="8">
        <f t="shared" ref="F35:F42" si="31">E35/$C35</f>
        <v>9.375E-2</v>
      </c>
      <c r="G35" s="6">
        <v>19</v>
      </c>
      <c r="H35" s="9">
        <f t="shared" ref="H35:H44" si="32">G35/$C35</f>
        <v>0.59375</v>
      </c>
      <c r="I35" s="6">
        <v>8</v>
      </c>
      <c r="J35" s="9">
        <f t="shared" ref="J35:J44" si="33">I35/$C35</f>
        <v>0.25</v>
      </c>
      <c r="K35" s="6">
        <v>2</v>
      </c>
      <c r="L35" s="9">
        <f t="shared" ref="L35:L44" si="34">K35/$C35</f>
        <v>6.25E-2</v>
      </c>
      <c r="M35" s="10">
        <f t="shared" ref="M35:M44" si="35" xml:space="preserve"> (E35*5+G35*4+I35*3+K35*2)/C35</f>
        <v>3.71875</v>
      </c>
      <c r="N35" s="10">
        <v>16</v>
      </c>
      <c r="O35" s="11">
        <f t="shared" ref="O35:O44" si="36">(C35-K35)/C35</f>
        <v>0.9375</v>
      </c>
      <c r="P35" s="11">
        <f t="shared" ref="P35:P44" si="37">(E35+G35)/C35</f>
        <v>0.6875</v>
      </c>
    </row>
    <row r="36" spans="1:16" ht="18.75" x14ac:dyDescent="0.3">
      <c r="A36" s="4" t="s">
        <v>11</v>
      </c>
      <c r="B36" s="5">
        <v>74</v>
      </c>
      <c r="C36" s="6">
        <f>E36+G36+I36+K36</f>
        <v>73</v>
      </c>
      <c r="D36" s="7">
        <f t="shared" si="30"/>
        <v>0.98648648648648651</v>
      </c>
      <c r="E36" s="6">
        <v>3</v>
      </c>
      <c r="F36" s="8">
        <f t="shared" si="31"/>
        <v>4.1095890410958902E-2</v>
      </c>
      <c r="G36" s="6">
        <v>40</v>
      </c>
      <c r="H36" s="9">
        <f t="shared" si="32"/>
        <v>0.54794520547945202</v>
      </c>
      <c r="I36" s="6">
        <v>18</v>
      </c>
      <c r="J36" s="9">
        <f t="shared" si="33"/>
        <v>0.24657534246575341</v>
      </c>
      <c r="K36" s="6">
        <v>12</v>
      </c>
      <c r="L36" s="9">
        <f t="shared" si="34"/>
        <v>0.16438356164383561</v>
      </c>
      <c r="M36" s="10">
        <f t="shared" si="35"/>
        <v>3.4657534246575343</v>
      </c>
      <c r="N36" s="10">
        <v>14</v>
      </c>
      <c r="O36" s="11">
        <f t="shared" si="36"/>
        <v>0.83561643835616439</v>
      </c>
      <c r="P36" s="11">
        <f t="shared" si="37"/>
        <v>0.58904109589041098</v>
      </c>
    </row>
    <row r="37" spans="1:16" ht="18.75" x14ac:dyDescent="0.3">
      <c r="A37" s="4" t="s">
        <v>15</v>
      </c>
      <c r="B37" s="5">
        <v>46</v>
      </c>
      <c r="C37" s="6">
        <f>E37+G37+I37+K37</f>
        <v>46</v>
      </c>
      <c r="D37" s="17">
        <f t="shared" si="30"/>
        <v>1</v>
      </c>
      <c r="E37" s="16">
        <v>4</v>
      </c>
      <c r="F37" s="22">
        <f t="shared" si="31"/>
        <v>8.6956521739130432E-2</v>
      </c>
      <c r="G37" s="16">
        <v>22</v>
      </c>
      <c r="H37" s="22">
        <f t="shared" si="32"/>
        <v>0.47826086956521741</v>
      </c>
      <c r="I37" s="16">
        <v>12</v>
      </c>
      <c r="J37" s="22">
        <f t="shared" si="33"/>
        <v>0.2608695652173913</v>
      </c>
      <c r="K37" s="16">
        <v>8</v>
      </c>
      <c r="L37" s="22">
        <f t="shared" si="34"/>
        <v>0.17391304347826086</v>
      </c>
      <c r="M37" s="10">
        <f t="shared" si="35"/>
        <v>3.4782608695652173</v>
      </c>
      <c r="N37" s="18">
        <v>14</v>
      </c>
      <c r="O37" s="23">
        <f t="shared" si="36"/>
        <v>0.82608695652173914</v>
      </c>
      <c r="P37" s="23">
        <f t="shared" si="37"/>
        <v>0.56521739130434778</v>
      </c>
    </row>
    <row r="38" spans="1:16" ht="18.75" x14ac:dyDescent="0.3">
      <c r="A38" s="4" t="s">
        <v>16</v>
      </c>
      <c r="B38" s="5">
        <v>64</v>
      </c>
      <c r="C38" s="6">
        <f t="shared" ref="C38:C42" si="38">E38+G38+I38+K38</f>
        <v>64</v>
      </c>
      <c r="D38" s="17">
        <f t="shared" si="30"/>
        <v>1</v>
      </c>
      <c r="E38" s="16">
        <v>7</v>
      </c>
      <c r="F38" s="22">
        <f t="shared" si="31"/>
        <v>0.109375</v>
      </c>
      <c r="G38" s="16">
        <v>30</v>
      </c>
      <c r="H38" s="22">
        <f t="shared" si="32"/>
        <v>0.46875</v>
      </c>
      <c r="I38" s="16">
        <v>12</v>
      </c>
      <c r="J38" s="22">
        <f t="shared" si="33"/>
        <v>0.1875</v>
      </c>
      <c r="K38" s="16">
        <v>15</v>
      </c>
      <c r="L38" s="22">
        <f t="shared" si="34"/>
        <v>0.234375</v>
      </c>
      <c r="M38" s="10">
        <f t="shared" si="35"/>
        <v>3.453125</v>
      </c>
      <c r="N38" s="18">
        <v>13</v>
      </c>
      <c r="O38" s="23">
        <f t="shared" si="36"/>
        <v>0.765625</v>
      </c>
      <c r="P38" s="23">
        <f t="shared" si="37"/>
        <v>0.578125</v>
      </c>
    </row>
    <row r="39" spans="1:16" ht="18.75" x14ac:dyDescent="0.3">
      <c r="A39" s="4" t="s">
        <v>12</v>
      </c>
      <c r="B39" s="5">
        <v>71</v>
      </c>
      <c r="C39" s="6">
        <f t="shared" si="38"/>
        <v>71</v>
      </c>
      <c r="D39" s="17">
        <f t="shared" si="30"/>
        <v>1</v>
      </c>
      <c r="E39" s="16">
        <v>0</v>
      </c>
      <c r="F39" s="22">
        <f t="shared" si="31"/>
        <v>0</v>
      </c>
      <c r="G39" s="16">
        <v>19</v>
      </c>
      <c r="H39" s="22">
        <f t="shared" si="32"/>
        <v>0.26760563380281688</v>
      </c>
      <c r="I39" s="16">
        <v>35</v>
      </c>
      <c r="J39" s="22">
        <f t="shared" si="33"/>
        <v>0.49295774647887325</v>
      </c>
      <c r="K39" s="16">
        <v>17</v>
      </c>
      <c r="L39" s="22">
        <f t="shared" si="34"/>
        <v>0.23943661971830985</v>
      </c>
      <c r="M39" s="18">
        <f t="shared" si="35"/>
        <v>3.028169014084507</v>
      </c>
      <c r="N39" s="18">
        <v>11</v>
      </c>
      <c r="O39" s="23">
        <f t="shared" si="36"/>
        <v>0.76056338028169013</v>
      </c>
      <c r="P39" s="23">
        <f t="shared" si="37"/>
        <v>0.26760563380281688</v>
      </c>
    </row>
    <row r="40" spans="1:16" ht="18.75" x14ac:dyDescent="0.3">
      <c r="A40" s="4" t="s">
        <v>17</v>
      </c>
      <c r="B40" s="5">
        <v>14</v>
      </c>
      <c r="C40" s="6">
        <f t="shared" si="38"/>
        <v>14</v>
      </c>
      <c r="D40" s="17">
        <f t="shared" si="30"/>
        <v>1</v>
      </c>
      <c r="E40" s="16">
        <v>0</v>
      </c>
      <c r="F40" s="22">
        <f t="shared" si="31"/>
        <v>0</v>
      </c>
      <c r="G40" s="16">
        <v>6</v>
      </c>
      <c r="H40" s="22">
        <f t="shared" si="32"/>
        <v>0.42857142857142855</v>
      </c>
      <c r="I40" s="16">
        <v>5</v>
      </c>
      <c r="J40" s="22">
        <f t="shared" si="33"/>
        <v>0.35714285714285715</v>
      </c>
      <c r="K40" s="16">
        <v>3</v>
      </c>
      <c r="L40" s="22">
        <f t="shared" si="34"/>
        <v>0.21428571428571427</v>
      </c>
      <c r="M40" s="18">
        <f t="shared" si="35"/>
        <v>3.2142857142857144</v>
      </c>
      <c r="N40" s="18">
        <v>12</v>
      </c>
      <c r="O40" s="23">
        <f t="shared" si="36"/>
        <v>0.7857142857142857</v>
      </c>
      <c r="P40" s="23">
        <f t="shared" si="37"/>
        <v>0.42857142857142855</v>
      </c>
    </row>
    <row r="41" spans="1:16" ht="18.75" x14ac:dyDescent="0.3">
      <c r="A41" s="4" t="s">
        <v>18</v>
      </c>
      <c r="B41" s="5">
        <v>43</v>
      </c>
      <c r="C41" s="6">
        <f t="shared" si="38"/>
        <v>43</v>
      </c>
      <c r="D41" s="17">
        <f t="shared" si="30"/>
        <v>1</v>
      </c>
      <c r="E41" s="16">
        <v>3</v>
      </c>
      <c r="F41" s="22">
        <f t="shared" si="31"/>
        <v>6.9767441860465115E-2</v>
      </c>
      <c r="G41" s="16">
        <v>9</v>
      </c>
      <c r="H41" s="22">
        <f t="shared" si="32"/>
        <v>0.20930232558139536</v>
      </c>
      <c r="I41" s="16">
        <v>15</v>
      </c>
      <c r="J41" s="22">
        <f t="shared" si="33"/>
        <v>0.34883720930232559</v>
      </c>
      <c r="K41" s="16">
        <v>16</v>
      </c>
      <c r="L41" s="22">
        <f t="shared" si="34"/>
        <v>0.37209302325581395</v>
      </c>
      <c r="M41" s="18">
        <f t="shared" si="35"/>
        <v>2.9767441860465116</v>
      </c>
      <c r="N41" s="18">
        <v>11</v>
      </c>
      <c r="O41" s="23">
        <f t="shared" si="36"/>
        <v>0.62790697674418605</v>
      </c>
      <c r="P41" s="23">
        <f t="shared" si="37"/>
        <v>0.27906976744186046</v>
      </c>
    </row>
    <row r="42" spans="1:16" ht="18.75" x14ac:dyDescent="0.3">
      <c r="A42" s="4" t="s">
        <v>28</v>
      </c>
      <c r="B42" s="5">
        <v>23</v>
      </c>
      <c r="C42" s="6">
        <f t="shared" si="38"/>
        <v>23</v>
      </c>
      <c r="D42" s="17">
        <f t="shared" si="30"/>
        <v>1</v>
      </c>
      <c r="E42" s="16">
        <v>0</v>
      </c>
      <c r="F42" s="22">
        <f t="shared" si="31"/>
        <v>0</v>
      </c>
      <c r="G42" s="16">
        <v>7</v>
      </c>
      <c r="H42" s="22">
        <f t="shared" si="32"/>
        <v>0.30434782608695654</v>
      </c>
      <c r="I42" s="16">
        <v>7</v>
      </c>
      <c r="J42" s="22">
        <f t="shared" si="33"/>
        <v>0.30434782608695654</v>
      </c>
      <c r="K42" s="16">
        <v>9</v>
      </c>
      <c r="L42" s="22">
        <f t="shared" si="34"/>
        <v>0.39130434782608697</v>
      </c>
      <c r="M42" s="18">
        <f t="shared" si="35"/>
        <v>2.9130434782608696</v>
      </c>
      <c r="N42" s="18">
        <v>10</v>
      </c>
      <c r="O42" s="23">
        <f t="shared" si="36"/>
        <v>0.60869565217391308</v>
      </c>
      <c r="P42" s="23">
        <f t="shared" si="37"/>
        <v>0.30434782608695654</v>
      </c>
    </row>
    <row r="43" spans="1:16" ht="18.75" x14ac:dyDescent="0.3">
      <c r="A43" s="12" t="s">
        <v>13</v>
      </c>
      <c r="B43" s="12">
        <f>SUM(B35:B42)</f>
        <v>367</v>
      </c>
      <c r="C43" s="13">
        <f>SUM(C35:C42)</f>
        <v>366</v>
      </c>
      <c r="D43" s="20">
        <f>C43/B43</f>
        <v>0.99727520435967298</v>
      </c>
      <c r="E43" s="13">
        <f>SUM(E35:E42)</f>
        <v>20</v>
      </c>
      <c r="F43" s="21">
        <f>E43/C43</f>
        <v>5.4644808743169397E-2</v>
      </c>
      <c r="G43" s="13">
        <f>SUM(G35:G42)</f>
        <v>152</v>
      </c>
      <c r="H43" s="21">
        <f t="shared" si="32"/>
        <v>0.41530054644808745</v>
      </c>
      <c r="I43" s="13">
        <f>SUM(I35:I42)</f>
        <v>112</v>
      </c>
      <c r="J43" s="21">
        <f t="shared" si="33"/>
        <v>0.30601092896174864</v>
      </c>
      <c r="K43" s="13">
        <f>SUM(K35:K42)</f>
        <v>82</v>
      </c>
      <c r="L43" s="21">
        <f t="shared" si="34"/>
        <v>0.22404371584699453</v>
      </c>
      <c r="M43" s="14">
        <f t="shared" si="35"/>
        <v>3.3005464480874318</v>
      </c>
      <c r="N43" s="14">
        <f>AVERAGE(N35:N42)</f>
        <v>12.625</v>
      </c>
      <c r="O43" s="20">
        <f t="shared" si="36"/>
        <v>0.77595628415300544</v>
      </c>
      <c r="P43" s="20">
        <f t="shared" si="37"/>
        <v>0.46994535519125685</v>
      </c>
    </row>
    <row r="44" spans="1:16" ht="18.75" x14ac:dyDescent="0.3">
      <c r="A44" s="15" t="s">
        <v>14</v>
      </c>
      <c r="B44" s="15">
        <v>19650</v>
      </c>
      <c r="C44" s="15">
        <f>E44+G44+I44+K44</f>
        <v>19436</v>
      </c>
      <c r="D44" s="55">
        <f>C44/B44</f>
        <v>0.98910941475826974</v>
      </c>
      <c r="E44" s="15">
        <v>1130</v>
      </c>
      <c r="F44" s="55">
        <f>E44/C44</f>
        <v>5.8139534883720929E-2</v>
      </c>
      <c r="G44" s="15">
        <v>7625</v>
      </c>
      <c r="H44" s="55">
        <f t="shared" si="32"/>
        <v>0.3923132331755505</v>
      </c>
      <c r="I44" s="15">
        <v>6397</v>
      </c>
      <c r="J44" s="55">
        <f t="shared" si="33"/>
        <v>0.32913150854085205</v>
      </c>
      <c r="K44" s="15">
        <v>4284</v>
      </c>
      <c r="L44" s="55">
        <f t="shared" si="34"/>
        <v>0.22041572339987653</v>
      </c>
      <c r="M44" s="70">
        <f t="shared" si="35"/>
        <v>3.2881765795431157</v>
      </c>
      <c r="N44" s="15">
        <f>AVERAGE(N36:N43)</f>
        <v>12.203125</v>
      </c>
      <c r="O44" s="55">
        <f t="shared" si="36"/>
        <v>0.77958427660012353</v>
      </c>
      <c r="P44" s="55">
        <f t="shared" si="37"/>
        <v>0.45045276805927148</v>
      </c>
    </row>
    <row r="47" spans="1:16" ht="18.75" x14ac:dyDescent="0.3">
      <c r="A47" s="92" t="s">
        <v>24</v>
      </c>
      <c r="B47" s="92"/>
      <c r="C47" s="92"/>
      <c r="D47" s="1" t="s">
        <v>68</v>
      </c>
    </row>
    <row r="49" spans="1:17" ht="18.75" x14ac:dyDescent="0.25">
      <c r="A49" s="93" t="s">
        <v>1</v>
      </c>
      <c r="B49" s="94" t="s">
        <v>2</v>
      </c>
      <c r="C49" s="96" t="s">
        <v>3</v>
      </c>
      <c r="D49" s="96"/>
      <c r="E49" s="97">
        <v>5</v>
      </c>
      <c r="F49" s="98"/>
      <c r="G49" s="97">
        <v>4</v>
      </c>
      <c r="H49" s="98"/>
      <c r="I49" s="97">
        <v>3</v>
      </c>
      <c r="J49" s="98"/>
      <c r="K49" s="97">
        <v>2</v>
      </c>
      <c r="L49" s="98"/>
      <c r="M49" s="90" t="s">
        <v>4</v>
      </c>
      <c r="N49" s="90" t="s">
        <v>5</v>
      </c>
      <c r="O49" s="90" t="s">
        <v>6</v>
      </c>
      <c r="P49" s="90" t="s">
        <v>7</v>
      </c>
    </row>
    <row r="50" spans="1:17" ht="37.5" x14ac:dyDescent="0.25">
      <c r="A50" s="93"/>
      <c r="B50" s="95"/>
      <c r="C50" s="2" t="s">
        <v>8</v>
      </c>
      <c r="D50" s="2" t="s">
        <v>9</v>
      </c>
      <c r="E50" s="3" t="s">
        <v>8</v>
      </c>
      <c r="F50" s="3" t="s">
        <v>9</v>
      </c>
      <c r="G50" s="3" t="s">
        <v>8</v>
      </c>
      <c r="H50" s="3" t="s">
        <v>9</v>
      </c>
      <c r="I50" s="3" t="s">
        <v>8</v>
      </c>
      <c r="J50" s="3" t="s">
        <v>9</v>
      </c>
      <c r="K50" s="3" t="s">
        <v>8</v>
      </c>
      <c r="L50" s="3" t="s">
        <v>9</v>
      </c>
      <c r="M50" s="91"/>
      <c r="N50" s="91"/>
      <c r="O50" s="91"/>
      <c r="P50" s="91"/>
    </row>
    <row r="51" spans="1:17" ht="18.75" x14ac:dyDescent="0.3">
      <c r="A51" s="4" t="s">
        <v>10</v>
      </c>
      <c r="B51" s="5">
        <v>2</v>
      </c>
      <c r="C51" s="6">
        <f>E51+G51+I51+K51</f>
        <v>2</v>
      </c>
      <c r="D51" s="7">
        <f t="shared" ref="D51:D58" si="39">C51/B51</f>
        <v>1</v>
      </c>
      <c r="E51" s="6">
        <v>0</v>
      </c>
      <c r="F51" s="8">
        <f t="shared" ref="F51:F58" si="40">E51/$C51</f>
        <v>0</v>
      </c>
      <c r="G51" s="6">
        <v>2</v>
      </c>
      <c r="H51" s="9">
        <f t="shared" ref="H51:H59" si="41">G51/$C51</f>
        <v>1</v>
      </c>
      <c r="I51" s="6">
        <v>0</v>
      </c>
      <c r="J51" s="9">
        <f t="shared" ref="J51:J59" si="42">I51/$C51</f>
        <v>0</v>
      </c>
      <c r="K51" s="6">
        <v>0</v>
      </c>
      <c r="L51" s="9">
        <f t="shared" ref="L51:L59" si="43">K51/$C51</f>
        <v>0</v>
      </c>
      <c r="M51" s="10">
        <f t="shared" ref="M51:M59" si="44" xml:space="preserve"> (E51*5+G51*4+I51*3+K51*2)/C51</f>
        <v>4</v>
      </c>
      <c r="N51" s="10">
        <v>15</v>
      </c>
      <c r="O51" s="11">
        <f t="shared" ref="O51:O59" si="45">(C51-K51)/C51</f>
        <v>1</v>
      </c>
      <c r="P51" s="11">
        <f t="shared" ref="P51:P59" si="46">(E51+G51)/C51</f>
        <v>1</v>
      </c>
    </row>
    <row r="52" spans="1:17" ht="18.75" x14ac:dyDescent="0.3">
      <c r="A52" s="4" t="s">
        <v>11</v>
      </c>
      <c r="B52" s="5">
        <v>12</v>
      </c>
      <c r="C52" s="6">
        <f t="shared" ref="C52:C58" si="47">E52+G52+I52+K52</f>
        <v>12</v>
      </c>
      <c r="D52" s="7">
        <f t="shared" si="39"/>
        <v>1</v>
      </c>
      <c r="E52" s="6">
        <v>1</v>
      </c>
      <c r="F52" s="8">
        <f t="shared" si="40"/>
        <v>8.3333333333333329E-2</v>
      </c>
      <c r="G52" s="6">
        <v>4</v>
      </c>
      <c r="H52" s="9">
        <f t="shared" si="41"/>
        <v>0.33333333333333331</v>
      </c>
      <c r="I52" s="6">
        <v>6</v>
      </c>
      <c r="J52" s="9">
        <f t="shared" si="42"/>
        <v>0.5</v>
      </c>
      <c r="K52" s="6">
        <v>1</v>
      </c>
      <c r="L52" s="9">
        <f t="shared" si="43"/>
        <v>8.3333333333333329E-2</v>
      </c>
      <c r="M52" s="10">
        <f t="shared" si="44"/>
        <v>3.4166666666666665</v>
      </c>
      <c r="N52" s="10">
        <v>12</v>
      </c>
      <c r="O52" s="11">
        <f t="shared" si="45"/>
        <v>0.91666666666666663</v>
      </c>
      <c r="P52" s="11">
        <f t="shared" si="46"/>
        <v>0.41666666666666669</v>
      </c>
      <c r="Q52" t="s">
        <v>70</v>
      </c>
    </row>
    <row r="53" spans="1:17" ht="18.75" x14ac:dyDescent="0.3">
      <c r="A53" s="4" t="s">
        <v>15</v>
      </c>
      <c r="B53" s="5">
        <v>7</v>
      </c>
      <c r="C53" s="6">
        <f t="shared" si="47"/>
        <v>7</v>
      </c>
      <c r="D53" s="17">
        <f t="shared" si="39"/>
        <v>1</v>
      </c>
      <c r="E53" s="16">
        <v>0</v>
      </c>
      <c r="F53" s="22">
        <f t="shared" si="40"/>
        <v>0</v>
      </c>
      <c r="G53" s="16">
        <v>0</v>
      </c>
      <c r="H53" s="22">
        <f t="shared" si="41"/>
        <v>0</v>
      </c>
      <c r="I53" s="16">
        <v>6</v>
      </c>
      <c r="J53" s="22">
        <f t="shared" si="42"/>
        <v>0.8571428571428571</v>
      </c>
      <c r="K53" s="16">
        <v>1</v>
      </c>
      <c r="L53" s="22">
        <f t="shared" si="43"/>
        <v>0.14285714285714285</v>
      </c>
      <c r="M53" s="10">
        <f t="shared" si="44"/>
        <v>2.8571428571428572</v>
      </c>
      <c r="N53" s="18">
        <v>12</v>
      </c>
      <c r="O53" s="23">
        <f t="shared" si="45"/>
        <v>0.8571428571428571</v>
      </c>
      <c r="P53" s="23">
        <f t="shared" si="46"/>
        <v>0</v>
      </c>
      <c r="Q53" t="s">
        <v>71</v>
      </c>
    </row>
    <row r="54" spans="1:17" ht="18.75" x14ac:dyDescent="0.3">
      <c r="A54" s="4" t="s">
        <v>16</v>
      </c>
      <c r="B54" s="5">
        <v>15</v>
      </c>
      <c r="C54" s="6">
        <f t="shared" si="47"/>
        <v>15</v>
      </c>
      <c r="D54" s="17">
        <f t="shared" si="39"/>
        <v>1</v>
      </c>
      <c r="E54" s="16">
        <v>0</v>
      </c>
      <c r="F54" s="22">
        <f t="shared" si="40"/>
        <v>0</v>
      </c>
      <c r="G54" s="16">
        <v>7</v>
      </c>
      <c r="H54" s="22">
        <f t="shared" si="41"/>
        <v>0.46666666666666667</v>
      </c>
      <c r="I54" s="16">
        <v>6</v>
      </c>
      <c r="J54" s="22">
        <f t="shared" si="42"/>
        <v>0.4</v>
      </c>
      <c r="K54" s="16">
        <v>2</v>
      </c>
      <c r="L54" s="22">
        <f t="shared" si="43"/>
        <v>0.13333333333333333</v>
      </c>
      <c r="M54" s="10">
        <f t="shared" si="44"/>
        <v>3.3333333333333335</v>
      </c>
      <c r="N54" s="18">
        <v>13</v>
      </c>
      <c r="O54" s="23">
        <f t="shared" si="45"/>
        <v>0.8666666666666667</v>
      </c>
      <c r="P54" s="23">
        <f t="shared" si="46"/>
        <v>0.46666666666666667</v>
      </c>
      <c r="Q54" t="s">
        <v>69</v>
      </c>
    </row>
    <row r="55" spans="1:17" ht="18.75" x14ac:dyDescent="0.3">
      <c r="A55" s="4" t="s">
        <v>12</v>
      </c>
      <c r="B55" s="5">
        <v>16</v>
      </c>
      <c r="C55" s="6">
        <f t="shared" si="47"/>
        <v>16</v>
      </c>
      <c r="D55" s="17">
        <f t="shared" si="39"/>
        <v>1</v>
      </c>
      <c r="E55" s="16">
        <v>0</v>
      </c>
      <c r="F55" s="22">
        <f t="shared" si="40"/>
        <v>0</v>
      </c>
      <c r="G55" s="16">
        <v>8</v>
      </c>
      <c r="H55" s="22">
        <f t="shared" si="41"/>
        <v>0.5</v>
      </c>
      <c r="I55" s="16">
        <v>7</v>
      </c>
      <c r="J55" s="22">
        <f t="shared" si="42"/>
        <v>0.4375</v>
      </c>
      <c r="K55" s="16">
        <v>1</v>
      </c>
      <c r="L55" s="22">
        <f t="shared" si="43"/>
        <v>6.25E-2</v>
      </c>
      <c r="M55" s="18">
        <f t="shared" si="44"/>
        <v>3.4375</v>
      </c>
      <c r="N55" s="18">
        <v>14</v>
      </c>
      <c r="O55" s="23">
        <f t="shared" si="45"/>
        <v>0.9375</v>
      </c>
      <c r="P55" s="23">
        <f t="shared" si="46"/>
        <v>0.5</v>
      </c>
      <c r="Q55" t="s">
        <v>72</v>
      </c>
    </row>
    <row r="56" spans="1:17" ht="18.75" x14ac:dyDescent="0.3">
      <c r="A56" s="4" t="s">
        <v>17</v>
      </c>
      <c r="B56" s="5">
        <v>3</v>
      </c>
      <c r="C56" s="6">
        <f t="shared" si="47"/>
        <v>3</v>
      </c>
      <c r="D56" s="17">
        <f t="shared" si="39"/>
        <v>1</v>
      </c>
      <c r="E56" s="16">
        <v>0</v>
      </c>
      <c r="F56" s="22">
        <f t="shared" si="40"/>
        <v>0</v>
      </c>
      <c r="G56" s="16">
        <v>0</v>
      </c>
      <c r="H56" s="22">
        <f t="shared" si="41"/>
        <v>0</v>
      </c>
      <c r="I56" s="16">
        <v>2</v>
      </c>
      <c r="J56" s="22">
        <f t="shared" si="42"/>
        <v>0.66666666666666663</v>
      </c>
      <c r="K56" s="16">
        <v>1</v>
      </c>
      <c r="L56" s="22">
        <f t="shared" si="43"/>
        <v>0.33333333333333331</v>
      </c>
      <c r="M56" s="18">
        <f t="shared" si="44"/>
        <v>2.6666666666666665</v>
      </c>
      <c r="N56" s="18">
        <v>8</v>
      </c>
      <c r="O56" s="23">
        <f t="shared" si="45"/>
        <v>0.66666666666666663</v>
      </c>
      <c r="P56" s="23">
        <f t="shared" si="46"/>
        <v>0</v>
      </c>
      <c r="Q56" t="s">
        <v>51</v>
      </c>
    </row>
    <row r="57" spans="1:17" ht="18.75" x14ac:dyDescent="0.3">
      <c r="A57" s="4" t="s">
        <v>18</v>
      </c>
      <c r="B57" s="5">
        <v>15</v>
      </c>
      <c r="C57" s="6">
        <f t="shared" si="47"/>
        <v>15</v>
      </c>
      <c r="D57" s="17">
        <f t="shared" si="39"/>
        <v>1</v>
      </c>
      <c r="E57" s="16">
        <v>0</v>
      </c>
      <c r="F57" s="22">
        <f t="shared" si="40"/>
        <v>0</v>
      </c>
      <c r="G57" s="16">
        <v>11</v>
      </c>
      <c r="H57" s="22">
        <f t="shared" si="41"/>
        <v>0.73333333333333328</v>
      </c>
      <c r="I57" s="16">
        <v>4</v>
      </c>
      <c r="J57" s="22">
        <f t="shared" si="42"/>
        <v>0.26666666666666666</v>
      </c>
      <c r="K57" s="16">
        <v>0</v>
      </c>
      <c r="L57" s="22">
        <f t="shared" si="43"/>
        <v>0</v>
      </c>
      <c r="M57" s="18">
        <f t="shared" si="44"/>
        <v>3.7333333333333334</v>
      </c>
      <c r="N57" s="18">
        <v>15</v>
      </c>
      <c r="O57" s="23">
        <f t="shared" si="45"/>
        <v>1</v>
      </c>
      <c r="P57" s="23">
        <f t="shared" si="46"/>
        <v>0.73333333333333328</v>
      </c>
    </row>
    <row r="58" spans="1:17" ht="18.75" x14ac:dyDescent="0.3">
      <c r="A58" s="4" t="s">
        <v>28</v>
      </c>
      <c r="B58" s="5">
        <v>8</v>
      </c>
      <c r="C58" s="6">
        <f t="shared" si="47"/>
        <v>8</v>
      </c>
      <c r="D58" s="17">
        <f t="shared" si="39"/>
        <v>1</v>
      </c>
      <c r="E58" s="16">
        <v>0</v>
      </c>
      <c r="F58" s="22">
        <f t="shared" si="40"/>
        <v>0</v>
      </c>
      <c r="G58" s="16">
        <v>3</v>
      </c>
      <c r="H58" s="22">
        <f t="shared" si="41"/>
        <v>0.375</v>
      </c>
      <c r="I58" s="16">
        <v>5</v>
      </c>
      <c r="J58" s="22">
        <f t="shared" si="42"/>
        <v>0.625</v>
      </c>
      <c r="K58" s="16">
        <v>0</v>
      </c>
      <c r="L58" s="22">
        <f t="shared" si="43"/>
        <v>0</v>
      </c>
      <c r="M58" s="18">
        <f t="shared" si="44"/>
        <v>3.375</v>
      </c>
      <c r="N58" s="18">
        <v>13</v>
      </c>
      <c r="O58" s="23">
        <f t="shared" si="45"/>
        <v>1</v>
      </c>
      <c r="P58" s="23">
        <f t="shared" si="46"/>
        <v>0.375</v>
      </c>
    </row>
    <row r="59" spans="1:17" ht="18.75" x14ac:dyDescent="0.3">
      <c r="A59" s="12" t="s">
        <v>13</v>
      </c>
      <c r="B59" s="12">
        <f>SUM(B51:B58)</f>
        <v>78</v>
      </c>
      <c r="C59" s="13">
        <f>SUM(C51:C58)</f>
        <v>78</v>
      </c>
      <c r="D59" s="20">
        <f>C59/B59</f>
        <v>1</v>
      </c>
      <c r="E59" s="13">
        <f>SUM(E51:E58)</f>
        <v>1</v>
      </c>
      <c r="F59" s="21">
        <f>E59/C59</f>
        <v>1.282051282051282E-2</v>
      </c>
      <c r="G59" s="13">
        <f>SUM(G51:G58)</f>
        <v>35</v>
      </c>
      <c r="H59" s="21">
        <f t="shared" si="41"/>
        <v>0.44871794871794873</v>
      </c>
      <c r="I59" s="13">
        <f>SUM(I51:I58)</f>
        <v>36</v>
      </c>
      <c r="J59" s="21">
        <f t="shared" si="42"/>
        <v>0.46153846153846156</v>
      </c>
      <c r="K59" s="13">
        <f>SUM(K51:K58)</f>
        <v>6</v>
      </c>
      <c r="L59" s="21">
        <f t="shared" si="43"/>
        <v>7.6923076923076927E-2</v>
      </c>
      <c r="M59" s="14">
        <f t="shared" si="44"/>
        <v>3.3974358974358974</v>
      </c>
      <c r="N59" s="14">
        <f>AVERAGE(N51:N58)</f>
        <v>12.75</v>
      </c>
      <c r="O59" s="20">
        <f t="shared" si="45"/>
        <v>0.92307692307692313</v>
      </c>
      <c r="P59" s="20">
        <f t="shared" si="46"/>
        <v>0.46153846153846156</v>
      </c>
    </row>
    <row r="60" spans="1:17" ht="18.75" x14ac:dyDescent="0.3">
      <c r="A60" s="15" t="s">
        <v>14</v>
      </c>
      <c r="B60" s="15"/>
      <c r="C60" s="15"/>
      <c r="D60" s="55"/>
      <c r="E60" s="15"/>
      <c r="F60" s="55"/>
      <c r="G60" s="15"/>
      <c r="H60" s="55"/>
      <c r="I60" s="15"/>
      <c r="J60" s="55"/>
      <c r="K60" s="15"/>
      <c r="L60" s="55"/>
      <c r="M60" s="15"/>
      <c r="N60" s="15"/>
      <c r="O60" s="55"/>
      <c r="P60" s="55"/>
    </row>
    <row r="64" spans="1:17" ht="18.75" x14ac:dyDescent="0.3">
      <c r="A64" s="92" t="s">
        <v>24</v>
      </c>
      <c r="B64" s="92"/>
      <c r="C64" s="92"/>
      <c r="D64" s="1" t="s">
        <v>66</v>
      </c>
    </row>
    <row r="66" spans="1:17" ht="18.75" x14ac:dyDescent="0.25">
      <c r="A66" s="93" t="s">
        <v>1</v>
      </c>
      <c r="B66" s="94" t="s">
        <v>2</v>
      </c>
      <c r="C66" s="96" t="s">
        <v>3</v>
      </c>
      <c r="D66" s="96"/>
      <c r="E66" s="97">
        <v>5</v>
      </c>
      <c r="F66" s="98"/>
      <c r="G66" s="97">
        <v>4</v>
      </c>
      <c r="H66" s="98"/>
      <c r="I66" s="97">
        <v>3</v>
      </c>
      <c r="J66" s="98"/>
      <c r="K66" s="97">
        <v>2</v>
      </c>
      <c r="L66" s="98"/>
      <c r="M66" s="90" t="s">
        <v>4</v>
      </c>
      <c r="N66" s="90" t="s">
        <v>5</v>
      </c>
      <c r="O66" s="90" t="s">
        <v>6</v>
      </c>
      <c r="P66" s="90" t="s">
        <v>7</v>
      </c>
    </row>
    <row r="67" spans="1:17" ht="37.5" x14ac:dyDescent="0.25">
      <c r="A67" s="93"/>
      <c r="B67" s="95"/>
      <c r="C67" s="2" t="s">
        <v>8</v>
      </c>
      <c r="D67" s="2" t="s">
        <v>9</v>
      </c>
      <c r="E67" s="3" t="s">
        <v>8</v>
      </c>
      <c r="F67" s="3" t="s">
        <v>9</v>
      </c>
      <c r="G67" s="3" t="s">
        <v>8</v>
      </c>
      <c r="H67" s="3" t="s">
        <v>9</v>
      </c>
      <c r="I67" s="3" t="s">
        <v>8</v>
      </c>
      <c r="J67" s="3" t="s">
        <v>9</v>
      </c>
      <c r="K67" s="3" t="s">
        <v>8</v>
      </c>
      <c r="L67" s="3" t="s">
        <v>9</v>
      </c>
      <c r="M67" s="91"/>
      <c r="N67" s="91"/>
      <c r="O67" s="91"/>
      <c r="P67" s="91"/>
    </row>
    <row r="68" spans="1:17" ht="18.75" x14ac:dyDescent="0.3">
      <c r="A68" s="4" t="s">
        <v>10</v>
      </c>
      <c r="B68" s="5">
        <v>32</v>
      </c>
      <c r="C68" s="6">
        <f>E68+G68+I68+K68</f>
        <v>32</v>
      </c>
      <c r="D68" s="7">
        <f t="shared" ref="D68:D75" si="48">C68/B68</f>
        <v>1</v>
      </c>
      <c r="E68" s="6">
        <v>3</v>
      </c>
      <c r="F68" s="8">
        <f t="shared" ref="F68:F75" si="49">E68/$C68</f>
        <v>9.375E-2</v>
      </c>
      <c r="G68" s="6">
        <v>21</v>
      </c>
      <c r="H68" s="9">
        <f t="shared" ref="H68:H76" si="50">G68/$C68</f>
        <v>0.65625</v>
      </c>
      <c r="I68" s="6">
        <v>8</v>
      </c>
      <c r="J68" s="9">
        <f t="shared" ref="J68:J76" si="51">I68/$C68</f>
        <v>0.25</v>
      </c>
      <c r="K68" s="6">
        <v>0</v>
      </c>
      <c r="L68" s="9">
        <f t="shared" ref="L68:L76" si="52">K68/$C68</f>
        <v>0</v>
      </c>
      <c r="M68" s="10">
        <f t="shared" ref="M68:M76" si="53" xml:space="preserve"> (E68*5+G68*4+I68*3+K68*2)/C68</f>
        <v>3.84375</v>
      </c>
      <c r="N68" s="10">
        <v>16</v>
      </c>
      <c r="O68" s="11">
        <f t="shared" ref="O68:O76" si="54">(C68-K68)/C68</f>
        <v>1</v>
      </c>
      <c r="P68" s="11">
        <f t="shared" ref="P68:P76" si="55">(E68+G68)/C68</f>
        <v>0.75</v>
      </c>
    </row>
    <row r="69" spans="1:17" ht="18.75" x14ac:dyDescent="0.3">
      <c r="A69" s="4" t="s">
        <v>11</v>
      </c>
      <c r="B69" s="5">
        <v>74</v>
      </c>
      <c r="C69" s="6">
        <f>E69+G69+I69+K69</f>
        <v>74</v>
      </c>
      <c r="D69" s="7">
        <f t="shared" si="48"/>
        <v>1</v>
      </c>
      <c r="E69" s="6">
        <v>4</v>
      </c>
      <c r="F69" s="8">
        <f t="shared" si="49"/>
        <v>5.4054054054054057E-2</v>
      </c>
      <c r="G69" s="6">
        <v>44</v>
      </c>
      <c r="H69" s="9">
        <f t="shared" si="50"/>
        <v>0.59459459459459463</v>
      </c>
      <c r="I69" s="6">
        <v>24</v>
      </c>
      <c r="J69" s="9">
        <f t="shared" si="51"/>
        <v>0.32432432432432434</v>
      </c>
      <c r="K69" s="6">
        <v>2</v>
      </c>
      <c r="L69" s="9">
        <f t="shared" si="52"/>
        <v>2.7027027027027029E-2</v>
      </c>
      <c r="M69" s="10">
        <f t="shared" si="53"/>
        <v>3.6756756756756759</v>
      </c>
      <c r="N69" s="10">
        <v>14</v>
      </c>
      <c r="O69" s="11">
        <f t="shared" si="54"/>
        <v>0.97297297297297303</v>
      </c>
      <c r="P69" s="11">
        <f t="shared" si="55"/>
        <v>0.64864864864864868</v>
      </c>
      <c r="Q69" t="s">
        <v>74</v>
      </c>
    </row>
    <row r="70" spans="1:17" ht="18.75" x14ac:dyDescent="0.3">
      <c r="A70" s="4" t="s">
        <v>15</v>
      </c>
      <c r="B70" s="5">
        <v>46</v>
      </c>
      <c r="C70" s="6">
        <f t="shared" ref="C70:C75" si="56">E70+G70+I70+K70</f>
        <v>46</v>
      </c>
      <c r="D70" s="17">
        <f t="shared" si="48"/>
        <v>1</v>
      </c>
      <c r="E70" s="16">
        <v>4</v>
      </c>
      <c r="F70" s="22">
        <f t="shared" si="49"/>
        <v>8.6956521739130432E-2</v>
      </c>
      <c r="G70" s="16">
        <v>22</v>
      </c>
      <c r="H70" s="22">
        <f t="shared" si="50"/>
        <v>0.47826086956521741</v>
      </c>
      <c r="I70" s="16">
        <v>18</v>
      </c>
      <c r="J70" s="22">
        <f t="shared" si="51"/>
        <v>0.39130434782608697</v>
      </c>
      <c r="K70" s="16">
        <v>2</v>
      </c>
      <c r="L70" s="22">
        <f t="shared" si="52"/>
        <v>4.3478260869565216E-2</v>
      </c>
      <c r="M70" s="10">
        <f t="shared" si="53"/>
        <v>3.6086956521739131</v>
      </c>
      <c r="N70" s="18">
        <v>14</v>
      </c>
      <c r="O70" s="23">
        <f t="shared" si="54"/>
        <v>0.95652173913043481</v>
      </c>
      <c r="P70" s="23">
        <f t="shared" si="55"/>
        <v>0.56521739130434778</v>
      </c>
      <c r="Q70" t="s">
        <v>75</v>
      </c>
    </row>
    <row r="71" spans="1:17" ht="18.75" x14ac:dyDescent="0.3">
      <c r="A71" s="4" t="s">
        <v>16</v>
      </c>
      <c r="B71" s="5">
        <v>64</v>
      </c>
      <c r="C71" s="6">
        <f t="shared" si="56"/>
        <v>64</v>
      </c>
      <c r="D71" s="17">
        <f t="shared" si="48"/>
        <v>1</v>
      </c>
      <c r="E71" s="16">
        <v>7</v>
      </c>
      <c r="F71" s="22">
        <f t="shared" si="49"/>
        <v>0.109375</v>
      </c>
      <c r="G71" s="16">
        <v>37</v>
      </c>
      <c r="H71" s="22">
        <f t="shared" si="50"/>
        <v>0.578125</v>
      </c>
      <c r="I71" s="16">
        <v>18</v>
      </c>
      <c r="J71" s="22">
        <f t="shared" si="51"/>
        <v>0.28125</v>
      </c>
      <c r="K71" s="16">
        <v>2</v>
      </c>
      <c r="L71" s="22">
        <f t="shared" si="52"/>
        <v>3.125E-2</v>
      </c>
      <c r="M71" s="10">
        <f t="shared" si="53"/>
        <v>3.765625</v>
      </c>
      <c r="N71" s="18">
        <v>13</v>
      </c>
      <c r="O71" s="23">
        <f t="shared" si="54"/>
        <v>0.96875</v>
      </c>
      <c r="P71" s="23">
        <f t="shared" si="55"/>
        <v>0.6875</v>
      </c>
      <c r="Q71" t="s">
        <v>69</v>
      </c>
    </row>
    <row r="72" spans="1:17" ht="18.75" x14ac:dyDescent="0.3">
      <c r="A72" s="4" t="s">
        <v>12</v>
      </c>
      <c r="B72" s="5">
        <v>71</v>
      </c>
      <c r="C72" s="6">
        <f t="shared" si="56"/>
        <v>71</v>
      </c>
      <c r="D72" s="17">
        <f t="shared" si="48"/>
        <v>1</v>
      </c>
      <c r="E72" s="16">
        <v>0</v>
      </c>
      <c r="F72" s="22">
        <f t="shared" si="49"/>
        <v>0</v>
      </c>
      <c r="G72" s="16">
        <v>27</v>
      </c>
      <c r="H72" s="22">
        <f t="shared" si="50"/>
        <v>0.38028169014084506</v>
      </c>
      <c r="I72" s="16">
        <v>42</v>
      </c>
      <c r="J72" s="22">
        <f t="shared" si="51"/>
        <v>0.59154929577464788</v>
      </c>
      <c r="K72" s="16">
        <v>2</v>
      </c>
      <c r="L72" s="22">
        <f t="shared" si="52"/>
        <v>2.8169014084507043E-2</v>
      </c>
      <c r="M72" s="18">
        <f t="shared" si="53"/>
        <v>3.352112676056338</v>
      </c>
      <c r="N72" s="18">
        <v>11</v>
      </c>
      <c r="O72" s="23">
        <f t="shared" si="54"/>
        <v>0.971830985915493</v>
      </c>
      <c r="P72" s="23">
        <f t="shared" si="55"/>
        <v>0.38028169014084506</v>
      </c>
      <c r="Q72" t="s">
        <v>73</v>
      </c>
    </row>
    <row r="73" spans="1:17" ht="18.75" x14ac:dyDescent="0.3">
      <c r="A73" s="4" t="s">
        <v>17</v>
      </c>
      <c r="B73" s="5">
        <v>14</v>
      </c>
      <c r="C73" s="6">
        <f t="shared" si="56"/>
        <v>14</v>
      </c>
      <c r="D73" s="17">
        <f t="shared" si="48"/>
        <v>1</v>
      </c>
      <c r="E73" s="16">
        <v>0</v>
      </c>
      <c r="F73" s="22">
        <f t="shared" si="49"/>
        <v>0</v>
      </c>
      <c r="G73" s="16">
        <v>6</v>
      </c>
      <c r="H73" s="22">
        <f t="shared" si="50"/>
        <v>0.42857142857142855</v>
      </c>
      <c r="I73" s="16">
        <v>7</v>
      </c>
      <c r="J73" s="22">
        <f t="shared" si="51"/>
        <v>0.5</v>
      </c>
      <c r="K73" s="16">
        <v>1</v>
      </c>
      <c r="L73" s="22">
        <f t="shared" si="52"/>
        <v>7.1428571428571425E-2</v>
      </c>
      <c r="M73" s="18">
        <f t="shared" si="53"/>
        <v>3.3571428571428572</v>
      </c>
      <c r="N73" s="18">
        <v>12</v>
      </c>
      <c r="O73" s="23">
        <f t="shared" si="54"/>
        <v>0.9285714285714286</v>
      </c>
      <c r="P73" s="23">
        <f t="shared" si="55"/>
        <v>0.42857142857142855</v>
      </c>
      <c r="Q73" t="s">
        <v>51</v>
      </c>
    </row>
    <row r="74" spans="1:17" ht="18.75" x14ac:dyDescent="0.3">
      <c r="A74" s="4" t="s">
        <v>18</v>
      </c>
      <c r="B74" s="5">
        <v>43</v>
      </c>
      <c r="C74" s="6">
        <f t="shared" si="56"/>
        <v>43</v>
      </c>
      <c r="D74" s="17">
        <f t="shared" si="48"/>
        <v>1</v>
      </c>
      <c r="E74" s="16">
        <v>3</v>
      </c>
      <c r="F74" s="22">
        <f t="shared" si="49"/>
        <v>6.9767441860465115E-2</v>
      </c>
      <c r="G74" s="16">
        <v>20</v>
      </c>
      <c r="H74" s="22">
        <f t="shared" si="50"/>
        <v>0.46511627906976744</v>
      </c>
      <c r="I74" s="16">
        <v>19</v>
      </c>
      <c r="J74" s="22">
        <f t="shared" si="51"/>
        <v>0.44186046511627908</v>
      </c>
      <c r="K74" s="16">
        <v>1</v>
      </c>
      <c r="L74" s="22">
        <f t="shared" si="52"/>
        <v>2.3255813953488372E-2</v>
      </c>
      <c r="M74" s="18">
        <f t="shared" si="53"/>
        <v>3.5813953488372094</v>
      </c>
      <c r="N74" s="18">
        <v>11</v>
      </c>
      <c r="O74" s="23">
        <f t="shared" si="54"/>
        <v>0.97674418604651159</v>
      </c>
      <c r="P74" s="23">
        <f t="shared" si="55"/>
        <v>0.53488372093023251</v>
      </c>
      <c r="Q74" t="s">
        <v>41</v>
      </c>
    </row>
    <row r="75" spans="1:17" ht="18.75" x14ac:dyDescent="0.3">
      <c r="A75" s="4" t="s">
        <v>28</v>
      </c>
      <c r="B75" s="5">
        <v>23</v>
      </c>
      <c r="C75" s="6">
        <f t="shared" si="56"/>
        <v>23</v>
      </c>
      <c r="D75" s="17">
        <f t="shared" si="48"/>
        <v>1</v>
      </c>
      <c r="E75" s="16">
        <v>0</v>
      </c>
      <c r="F75" s="22">
        <f t="shared" si="49"/>
        <v>0</v>
      </c>
      <c r="G75" s="16">
        <v>10</v>
      </c>
      <c r="H75" s="22">
        <f t="shared" si="50"/>
        <v>0.43478260869565216</v>
      </c>
      <c r="I75" s="16">
        <v>12</v>
      </c>
      <c r="J75" s="22">
        <f t="shared" si="51"/>
        <v>0.52173913043478259</v>
      </c>
      <c r="K75" s="16">
        <v>1</v>
      </c>
      <c r="L75" s="22">
        <f t="shared" si="52"/>
        <v>4.3478260869565216E-2</v>
      </c>
      <c r="M75" s="18">
        <f t="shared" si="53"/>
        <v>3.3913043478260869</v>
      </c>
      <c r="N75" s="18">
        <v>10</v>
      </c>
      <c r="O75" s="23">
        <f t="shared" si="54"/>
        <v>0.95652173913043481</v>
      </c>
      <c r="P75" s="23">
        <f t="shared" si="55"/>
        <v>0.43478260869565216</v>
      </c>
      <c r="Q75" t="s">
        <v>52</v>
      </c>
    </row>
    <row r="76" spans="1:17" ht="18.75" x14ac:dyDescent="0.3">
      <c r="A76" s="12" t="s">
        <v>13</v>
      </c>
      <c r="B76" s="12">
        <f>SUM(B68:B75)</f>
        <v>367</v>
      </c>
      <c r="C76" s="13">
        <f>SUM(C68:C75)</f>
        <v>367</v>
      </c>
      <c r="D76" s="20">
        <f>C76/B76</f>
        <v>1</v>
      </c>
      <c r="E76" s="13">
        <f>SUM(E68:E75)</f>
        <v>21</v>
      </c>
      <c r="F76" s="21">
        <f>E76/C76</f>
        <v>5.7220708446866483E-2</v>
      </c>
      <c r="G76" s="13">
        <f>SUM(G68:G75)</f>
        <v>187</v>
      </c>
      <c r="H76" s="21">
        <f t="shared" si="50"/>
        <v>0.50953678474114439</v>
      </c>
      <c r="I76" s="13">
        <f>SUM(I68:I75)</f>
        <v>148</v>
      </c>
      <c r="J76" s="21">
        <f t="shared" si="51"/>
        <v>0.40326975476839239</v>
      </c>
      <c r="K76" s="13">
        <f>SUM(K68:K75)</f>
        <v>11</v>
      </c>
      <c r="L76" s="21">
        <f t="shared" si="52"/>
        <v>2.9972752043596729E-2</v>
      </c>
      <c r="M76" s="14">
        <f t="shared" si="53"/>
        <v>3.5940054495912808</v>
      </c>
      <c r="N76" s="14">
        <f>AVERAGE(N68:N75)</f>
        <v>12.625</v>
      </c>
      <c r="O76" s="20">
        <f t="shared" si="54"/>
        <v>0.97002724795640327</v>
      </c>
      <c r="P76" s="20">
        <f t="shared" si="55"/>
        <v>0.56675749318801094</v>
      </c>
    </row>
    <row r="77" spans="1:17" ht="18.75" x14ac:dyDescent="0.3">
      <c r="A77" s="15" t="s">
        <v>14</v>
      </c>
      <c r="B77" s="15"/>
      <c r="C77" s="15"/>
      <c r="D77" s="55"/>
      <c r="E77" s="15"/>
      <c r="F77" s="55"/>
      <c r="G77" s="15"/>
      <c r="H77" s="55"/>
      <c r="I77" s="15"/>
      <c r="J77" s="55"/>
      <c r="K77" s="15"/>
      <c r="L77" s="55"/>
      <c r="M77" s="15"/>
      <c r="N77" s="15"/>
      <c r="O77" s="55"/>
      <c r="P77" s="55"/>
    </row>
    <row r="80" spans="1:17" ht="18.75" x14ac:dyDescent="0.3">
      <c r="A80" s="92" t="s">
        <v>24</v>
      </c>
      <c r="B80" s="92"/>
      <c r="C80" s="92"/>
      <c r="D80" t="s">
        <v>77</v>
      </c>
    </row>
    <row r="82" spans="1:16" ht="18.75" x14ac:dyDescent="0.25">
      <c r="A82" s="93" t="s">
        <v>1</v>
      </c>
      <c r="B82" s="94" t="s">
        <v>2</v>
      </c>
      <c r="C82" s="96" t="s">
        <v>3</v>
      </c>
      <c r="D82" s="96"/>
      <c r="E82" s="97">
        <v>5</v>
      </c>
      <c r="F82" s="98"/>
      <c r="G82" s="97">
        <v>4</v>
      </c>
      <c r="H82" s="98"/>
      <c r="I82" s="97">
        <v>3</v>
      </c>
      <c r="J82" s="98"/>
      <c r="K82" s="97">
        <v>2</v>
      </c>
      <c r="L82" s="98"/>
      <c r="M82" s="90" t="s">
        <v>4</v>
      </c>
      <c r="N82" s="90" t="s">
        <v>5</v>
      </c>
      <c r="O82" s="90" t="s">
        <v>6</v>
      </c>
      <c r="P82" s="90" t="s">
        <v>7</v>
      </c>
    </row>
    <row r="83" spans="1:16" ht="37.5" x14ac:dyDescent="0.25">
      <c r="A83" s="93"/>
      <c r="B83" s="95"/>
      <c r="C83" s="2" t="s">
        <v>8</v>
      </c>
      <c r="D83" s="2" t="s">
        <v>9</v>
      </c>
      <c r="E83" s="3" t="s">
        <v>8</v>
      </c>
      <c r="F83" s="3" t="s">
        <v>9</v>
      </c>
      <c r="G83" s="3" t="s">
        <v>8</v>
      </c>
      <c r="H83" s="3" t="s">
        <v>9</v>
      </c>
      <c r="I83" s="3" t="s">
        <v>8</v>
      </c>
      <c r="J83" s="3" t="s">
        <v>9</v>
      </c>
      <c r="K83" s="3" t="s">
        <v>8</v>
      </c>
      <c r="L83" s="3" t="s">
        <v>9</v>
      </c>
      <c r="M83" s="91"/>
      <c r="N83" s="91"/>
      <c r="O83" s="91"/>
      <c r="P83" s="91"/>
    </row>
    <row r="84" spans="1:16" ht="18.75" x14ac:dyDescent="0.3">
      <c r="A84" s="4" t="s">
        <v>10</v>
      </c>
      <c r="B84" s="77"/>
      <c r="C84" s="78">
        <f>E84+G84+I84+K84</f>
        <v>0</v>
      </c>
      <c r="D84" s="79" t="e">
        <f t="shared" ref="D84:D91" si="57">C84/B84</f>
        <v>#DIV/0!</v>
      </c>
      <c r="E84" s="78"/>
      <c r="F84" s="80" t="e">
        <f t="shared" ref="F84:F91" si="58">E84/$C84</f>
        <v>#DIV/0!</v>
      </c>
      <c r="G84" s="78"/>
      <c r="H84" s="80" t="e">
        <f t="shared" ref="H84:H93" si="59">G84/$C84</f>
        <v>#DIV/0!</v>
      </c>
      <c r="I84" s="78"/>
      <c r="J84" s="80" t="e">
        <f t="shared" ref="J84:J93" si="60">I84/$C84</f>
        <v>#DIV/0!</v>
      </c>
      <c r="K84" s="78"/>
      <c r="L84" s="80" t="e">
        <f t="shared" ref="L84:L93" si="61">K84/$C84</f>
        <v>#DIV/0!</v>
      </c>
      <c r="M84" s="81" t="e">
        <f t="shared" ref="M84:M92" si="62" xml:space="preserve"> (E84*5+G84*4+I84*3+K84*2)/C84</f>
        <v>#DIV/0!</v>
      </c>
      <c r="N84" s="81"/>
      <c r="O84" s="82" t="e">
        <f t="shared" ref="O84:O92" si="63">(C84-K84)/C84</f>
        <v>#DIV/0!</v>
      </c>
      <c r="P84" s="82" t="e">
        <f t="shared" ref="P84:P92" si="64">(E84+G84)/C84</f>
        <v>#DIV/0!</v>
      </c>
    </row>
    <row r="85" spans="1:16" ht="18.75" x14ac:dyDescent="0.3">
      <c r="A85" s="4" t="s">
        <v>11</v>
      </c>
      <c r="B85" s="5">
        <v>2</v>
      </c>
      <c r="C85" s="6">
        <f>E85+G85+I85+K85</f>
        <v>2</v>
      </c>
      <c r="D85" s="7">
        <f t="shared" si="57"/>
        <v>1</v>
      </c>
      <c r="E85" s="6">
        <v>0</v>
      </c>
      <c r="F85" s="8">
        <f t="shared" si="58"/>
        <v>0</v>
      </c>
      <c r="G85" s="6">
        <v>0</v>
      </c>
      <c r="H85" s="9">
        <f t="shared" si="59"/>
        <v>0</v>
      </c>
      <c r="I85" s="6">
        <v>2</v>
      </c>
      <c r="J85" s="9">
        <f t="shared" si="60"/>
        <v>1</v>
      </c>
      <c r="K85" s="6">
        <v>0</v>
      </c>
      <c r="L85" s="9">
        <f t="shared" si="61"/>
        <v>0</v>
      </c>
      <c r="M85" s="10">
        <f t="shared" si="62"/>
        <v>3</v>
      </c>
      <c r="N85" s="10">
        <v>10</v>
      </c>
      <c r="O85" s="11">
        <f t="shared" si="63"/>
        <v>1</v>
      </c>
      <c r="P85" s="11">
        <f t="shared" si="64"/>
        <v>0</v>
      </c>
    </row>
    <row r="86" spans="1:16" ht="18.75" x14ac:dyDescent="0.3">
      <c r="A86" s="4" t="s">
        <v>15</v>
      </c>
      <c r="B86" s="5">
        <v>2</v>
      </c>
      <c r="C86" s="6">
        <f t="shared" ref="C86:C91" si="65">E86+G86+I86+K86</f>
        <v>2</v>
      </c>
      <c r="D86" s="17">
        <f t="shared" si="57"/>
        <v>1</v>
      </c>
      <c r="E86" s="16">
        <v>0</v>
      </c>
      <c r="F86" s="22">
        <f t="shared" si="58"/>
        <v>0</v>
      </c>
      <c r="G86" s="16">
        <v>0</v>
      </c>
      <c r="H86" s="22">
        <f t="shared" si="59"/>
        <v>0</v>
      </c>
      <c r="I86" s="16">
        <v>2</v>
      </c>
      <c r="J86" s="22">
        <f t="shared" si="60"/>
        <v>1</v>
      </c>
      <c r="K86" s="16">
        <v>0</v>
      </c>
      <c r="L86" s="22">
        <f t="shared" si="61"/>
        <v>0</v>
      </c>
      <c r="M86" s="10">
        <f t="shared" si="62"/>
        <v>3</v>
      </c>
      <c r="N86" s="18">
        <v>11</v>
      </c>
      <c r="O86" s="23">
        <f t="shared" si="63"/>
        <v>1</v>
      </c>
      <c r="P86" s="23">
        <f t="shared" si="64"/>
        <v>0</v>
      </c>
    </row>
    <row r="87" spans="1:16" ht="18.75" x14ac:dyDescent="0.3">
      <c r="A87" s="4" t="s">
        <v>16</v>
      </c>
      <c r="B87" s="5">
        <v>2</v>
      </c>
      <c r="C87" s="6">
        <f t="shared" si="65"/>
        <v>2</v>
      </c>
      <c r="D87" s="17">
        <f t="shared" si="57"/>
        <v>1</v>
      </c>
      <c r="E87" s="16">
        <v>0</v>
      </c>
      <c r="F87" s="22">
        <f t="shared" si="58"/>
        <v>0</v>
      </c>
      <c r="G87" s="16">
        <v>1</v>
      </c>
      <c r="H87" s="22">
        <f t="shared" si="59"/>
        <v>0.5</v>
      </c>
      <c r="I87" s="16">
        <v>1</v>
      </c>
      <c r="J87" s="22">
        <f t="shared" si="60"/>
        <v>0.5</v>
      </c>
      <c r="K87" s="16">
        <v>0</v>
      </c>
      <c r="L87" s="22">
        <f t="shared" si="61"/>
        <v>0</v>
      </c>
      <c r="M87" s="10">
        <f t="shared" si="62"/>
        <v>3.5</v>
      </c>
      <c r="N87" s="18">
        <v>13</v>
      </c>
      <c r="O87" s="23">
        <f t="shared" si="63"/>
        <v>1</v>
      </c>
      <c r="P87" s="23">
        <f t="shared" si="64"/>
        <v>0.5</v>
      </c>
    </row>
    <row r="88" spans="1:16" ht="18.75" x14ac:dyDescent="0.3">
      <c r="A88" s="4" t="s">
        <v>12</v>
      </c>
      <c r="B88" s="5">
        <v>2</v>
      </c>
      <c r="C88" s="6">
        <f t="shared" si="65"/>
        <v>2</v>
      </c>
      <c r="D88" s="17">
        <f t="shared" si="57"/>
        <v>1</v>
      </c>
      <c r="E88" s="16">
        <v>0</v>
      </c>
      <c r="F88" s="22">
        <f t="shared" si="58"/>
        <v>0</v>
      </c>
      <c r="G88" s="16">
        <v>2</v>
      </c>
      <c r="H88" s="22">
        <f t="shared" si="59"/>
        <v>1</v>
      </c>
      <c r="I88" s="16">
        <v>0</v>
      </c>
      <c r="J88" s="22">
        <f t="shared" si="60"/>
        <v>0</v>
      </c>
      <c r="K88" s="16">
        <v>0</v>
      </c>
      <c r="L88" s="22">
        <f t="shared" si="61"/>
        <v>0</v>
      </c>
      <c r="M88" s="18">
        <f t="shared" si="62"/>
        <v>4</v>
      </c>
      <c r="N88" s="18">
        <v>16.5</v>
      </c>
      <c r="O88" s="23">
        <f t="shared" si="63"/>
        <v>1</v>
      </c>
      <c r="P88" s="23">
        <f t="shared" si="64"/>
        <v>1</v>
      </c>
    </row>
    <row r="89" spans="1:16" ht="18.75" x14ac:dyDescent="0.3">
      <c r="A89" s="4" t="s">
        <v>17</v>
      </c>
      <c r="B89" s="5">
        <v>1</v>
      </c>
      <c r="C89" s="6">
        <f t="shared" si="65"/>
        <v>1</v>
      </c>
      <c r="D89" s="17">
        <f t="shared" si="57"/>
        <v>1</v>
      </c>
      <c r="E89" s="16">
        <v>0</v>
      </c>
      <c r="F89" s="22">
        <f t="shared" si="58"/>
        <v>0</v>
      </c>
      <c r="G89" s="16">
        <v>0</v>
      </c>
      <c r="H89" s="22">
        <f t="shared" si="59"/>
        <v>0</v>
      </c>
      <c r="I89" s="16">
        <v>1</v>
      </c>
      <c r="J89" s="22">
        <f t="shared" si="60"/>
        <v>1</v>
      </c>
      <c r="K89" s="16">
        <v>0</v>
      </c>
      <c r="L89" s="22">
        <f t="shared" si="61"/>
        <v>0</v>
      </c>
      <c r="M89" s="18">
        <f t="shared" si="62"/>
        <v>3</v>
      </c>
      <c r="N89" s="18">
        <v>11</v>
      </c>
      <c r="O89" s="23">
        <f t="shared" si="63"/>
        <v>1</v>
      </c>
      <c r="P89" s="23">
        <f t="shared" si="64"/>
        <v>0</v>
      </c>
    </row>
    <row r="90" spans="1:16" ht="18.75" x14ac:dyDescent="0.3">
      <c r="A90" s="4" t="s">
        <v>18</v>
      </c>
      <c r="B90" s="5">
        <v>1</v>
      </c>
      <c r="C90" s="6">
        <f t="shared" si="65"/>
        <v>1</v>
      </c>
      <c r="D90" s="17">
        <f t="shared" si="57"/>
        <v>1</v>
      </c>
      <c r="E90" s="16">
        <v>0</v>
      </c>
      <c r="F90" s="22">
        <f t="shared" si="58"/>
        <v>0</v>
      </c>
      <c r="G90" s="16">
        <v>1</v>
      </c>
      <c r="H90" s="22">
        <f t="shared" si="59"/>
        <v>1</v>
      </c>
      <c r="I90" s="16">
        <v>0</v>
      </c>
      <c r="J90" s="22">
        <f t="shared" si="60"/>
        <v>0</v>
      </c>
      <c r="K90" s="16">
        <v>0</v>
      </c>
      <c r="L90" s="22">
        <f t="shared" si="61"/>
        <v>0</v>
      </c>
      <c r="M90" s="18">
        <f t="shared" si="62"/>
        <v>4</v>
      </c>
      <c r="N90" s="18">
        <v>15</v>
      </c>
      <c r="O90" s="23">
        <f t="shared" si="63"/>
        <v>1</v>
      </c>
      <c r="P90" s="23">
        <f t="shared" si="64"/>
        <v>1</v>
      </c>
    </row>
    <row r="91" spans="1:16" ht="18.75" x14ac:dyDescent="0.3">
      <c r="A91" s="4" t="s">
        <v>28</v>
      </c>
      <c r="B91" s="5">
        <v>1</v>
      </c>
      <c r="C91" s="6">
        <f t="shared" si="65"/>
        <v>1</v>
      </c>
      <c r="D91" s="17">
        <f t="shared" si="57"/>
        <v>1</v>
      </c>
      <c r="E91" s="16">
        <v>0</v>
      </c>
      <c r="F91" s="22">
        <f t="shared" si="58"/>
        <v>0</v>
      </c>
      <c r="G91" s="16">
        <v>0</v>
      </c>
      <c r="H91" s="22">
        <f t="shared" si="59"/>
        <v>0</v>
      </c>
      <c r="I91" s="16">
        <v>1</v>
      </c>
      <c r="J91" s="22">
        <f t="shared" si="60"/>
        <v>1</v>
      </c>
      <c r="K91" s="16">
        <v>0</v>
      </c>
      <c r="L91" s="22">
        <f t="shared" si="61"/>
        <v>0</v>
      </c>
      <c r="M91" s="18">
        <f t="shared" si="62"/>
        <v>3</v>
      </c>
      <c r="N91" s="18">
        <v>11</v>
      </c>
      <c r="O91" s="23">
        <f t="shared" si="63"/>
        <v>1</v>
      </c>
      <c r="P91" s="23">
        <f t="shared" si="64"/>
        <v>0</v>
      </c>
    </row>
    <row r="92" spans="1:16" ht="18.75" x14ac:dyDescent="0.3">
      <c r="A92" s="12" t="s">
        <v>13</v>
      </c>
      <c r="B92" s="12">
        <f>SUM(B84:B91)</f>
        <v>11</v>
      </c>
      <c r="C92" s="13">
        <f>SUM(C84:C91)</f>
        <v>11</v>
      </c>
      <c r="D92" s="20">
        <f>C92/B92</f>
        <v>1</v>
      </c>
      <c r="E92" s="13">
        <f>SUM(E84:E91)</f>
        <v>0</v>
      </c>
      <c r="F92" s="21">
        <f>E92/C92</f>
        <v>0</v>
      </c>
      <c r="G92" s="13">
        <f>SUM(G84:G91)</f>
        <v>4</v>
      </c>
      <c r="H92" s="21">
        <f t="shared" si="59"/>
        <v>0.36363636363636365</v>
      </c>
      <c r="I92" s="13">
        <f>SUM(I84:I91)</f>
        <v>7</v>
      </c>
      <c r="J92" s="21">
        <f t="shared" si="60"/>
        <v>0.63636363636363635</v>
      </c>
      <c r="K92" s="13">
        <f>SUM(K84:K91)</f>
        <v>0</v>
      </c>
      <c r="L92" s="21">
        <f t="shared" si="61"/>
        <v>0</v>
      </c>
      <c r="M92" s="14">
        <f t="shared" si="62"/>
        <v>3.3636363636363638</v>
      </c>
      <c r="N92" s="14">
        <f>AVERAGE(N84:N91)</f>
        <v>12.5</v>
      </c>
      <c r="O92" s="20">
        <f t="shared" si="63"/>
        <v>1</v>
      </c>
      <c r="P92" s="20">
        <f t="shared" si="64"/>
        <v>0.36363636363636365</v>
      </c>
    </row>
    <row r="93" spans="1:16" ht="18.75" x14ac:dyDescent="0.3">
      <c r="A93" s="15" t="s">
        <v>14</v>
      </c>
      <c r="B93" s="15">
        <v>1347</v>
      </c>
      <c r="C93" s="15">
        <f>E93+G93+I93+K93</f>
        <v>1301</v>
      </c>
      <c r="D93" s="55">
        <f>C93/B93</f>
        <v>0.96585003711952488</v>
      </c>
      <c r="E93" s="15">
        <v>0</v>
      </c>
      <c r="F93" s="56">
        <f>E93/C93</f>
        <v>0</v>
      </c>
      <c r="G93" s="15">
        <v>277</v>
      </c>
      <c r="H93" s="56">
        <f t="shared" si="59"/>
        <v>0.21291314373558801</v>
      </c>
      <c r="I93" s="15">
        <v>755</v>
      </c>
      <c r="J93" s="56">
        <f t="shared" si="60"/>
        <v>0.58032282859338968</v>
      </c>
      <c r="K93" s="15">
        <v>269</v>
      </c>
      <c r="L93" s="56">
        <f t="shared" si="61"/>
        <v>0.20676402767102228</v>
      </c>
      <c r="M93" s="15">
        <v>3</v>
      </c>
      <c r="N93" s="15"/>
      <c r="O93" s="55"/>
      <c r="P93" s="55">
        <v>0.21290000000000001</v>
      </c>
    </row>
    <row r="97" spans="1:16" ht="18.75" x14ac:dyDescent="0.3">
      <c r="A97" s="92" t="s">
        <v>24</v>
      </c>
      <c r="B97" s="92"/>
      <c r="C97" s="92"/>
      <c r="D97" s="1" t="s">
        <v>76</v>
      </c>
    </row>
    <row r="99" spans="1:16" ht="18.75" x14ac:dyDescent="0.25">
      <c r="A99" s="93" t="s">
        <v>1</v>
      </c>
      <c r="B99" s="94" t="s">
        <v>2</v>
      </c>
      <c r="C99" s="96" t="s">
        <v>3</v>
      </c>
      <c r="D99" s="96"/>
      <c r="E99" s="97">
        <v>5</v>
      </c>
      <c r="F99" s="98"/>
      <c r="G99" s="97">
        <v>4</v>
      </c>
      <c r="H99" s="98"/>
      <c r="I99" s="97">
        <v>3</v>
      </c>
      <c r="J99" s="98"/>
      <c r="K99" s="97">
        <v>2</v>
      </c>
      <c r="L99" s="98"/>
      <c r="M99" s="90" t="s">
        <v>4</v>
      </c>
      <c r="N99" s="90" t="s">
        <v>5</v>
      </c>
      <c r="O99" s="90" t="s">
        <v>6</v>
      </c>
      <c r="P99" s="90" t="s">
        <v>7</v>
      </c>
    </row>
    <row r="100" spans="1:16" ht="37.5" x14ac:dyDescent="0.25">
      <c r="A100" s="93"/>
      <c r="B100" s="95"/>
      <c r="C100" s="2" t="s">
        <v>8</v>
      </c>
      <c r="D100" s="2" t="s">
        <v>9</v>
      </c>
      <c r="E100" s="3" t="s">
        <v>8</v>
      </c>
      <c r="F100" s="3" t="s">
        <v>9</v>
      </c>
      <c r="G100" s="3" t="s">
        <v>8</v>
      </c>
      <c r="H100" s="3" t="s">
        <v>9</v>
      </c>
      <c r="I100" s="3" t="s">
        <v>8</v>
      </c>
      <c r="J100" s="3" t="s">
        <v>9</v>
      </c>
      <c r="K100" s="3" t="s">
        <v>8</v>
      </c>
      <c r="L100" s="3" t="s">
        <v>9</v>
      </c>
      <c r="M100" s="91"/>
      <c r="N100" s="91"/>
      <c r="O100" s="91"/>
      <c r="P100" s="91"/>
    </row>
    <row r="101" spans="1:16" ht="18.75" x14ac:dyDescent="0.3">
      <c r="A101" s="4" t="s">
        <v>10</v>
      </c>
      <c r="B101" s="5">
        <v>32</v>
      </c>
      <c r="C101" s="6">
        <f>E101+G101+I101+K101</f>
        <v>32</v>
      </c>
      <c r="D101" s="7">
        <f t="shared" ref="D101:D108" si="66">C101/B101</f>
        <v>1</v>
      </c>
      <c r="E101" s="6">
        <v>3</v>
      </c>
      <c r="F101" s="8">
        <f t="shared" ref="F101:F108" si="67">E101/$C101</f>
        <v>9.375E-2</v>
      </c>
      <c r="G101" s="6">
        <v>21</v>
      </c>
      <c r="H101" s="9">
        <f t="shared" ref="H101:H109" si="68">G101/$C101</f>
        <v>0.65625</v>
      </c>
      <c r="I101" s="6">
        <v>8</v>
      </c>
      <c r="J101" s="9">
        <f t="shared" ref="J101:J109" si="69">I101/$C101</f>
        <v>0.25</v>
      </c>
      <c r="K101" s="6">
        <v>0</v>
      </c>
      <c r="L101" s="9">
        <f t="shared" ref="L101:L109" si="70">K101/$C101</f>
        <v>0</v>
      </c>
      <c r="M101" s="10">
        <f t="shared" ref="M101:M109" si="71" xml:space="preserve"> (E101*5+G101*4+I101*3+K101*2)/C101</f>
        <v>3.84375</v>
      </c>
      <c r="N101" s="10">
        <v>16</v>
      </c>
      <c r="O101" s="11">
        <f t="shared" ref="O101:O109" si="72">(C101-K101)/C101</f>
        <v>1</v>
      </c>
      <c r="P101" s="11">
        <f t="shared" ref="P101:P109" si="73">(E101+G101)/C101</f>
        <v>0.75</v>
      </c>
    </row>
    <row r="102" spans="1:16" ht="18.75" x14ac:dyDescent="0.3">
      <c r="A102" s="4" t="s">
        <v>11</v>
      </c>
      <c r="B102" s="5">
        <v>74</v>
      </c>
      <c r="C102" s="6">
        <f>E102+G102+I102+K102</f>
        <v>74</v>
      </c>
      <c r="D102" s="7">
        <f t="shared" si="66"/>
        <v>1</v>
      </c>
      <c r="E102" s="6">
        <v>4</v>
      </c>
      <c r="F102" s="8">
        <f t="shared" si="67"/>
        <v>5.4054054054054057E-2</v>
      </c>
      <c r="G102" s="6">
        <v>44</v>
      </c>
      <c r="H102" s="9">
        <f t="shared" si="68"/>
        <v>0.59459459459459463</v>
      </c>
      <c r="I102" s="6">
        <v>26</v>
      </c>
      <c r="J102" s="9">
        <f t="shared" si="69"/>
        <v>0.35135135135135137</v>
      </c>
      <c r="K102" s="6">
        <v>0</v>
      </c>
      <c r="L102" s="9">
        <f t="shared" si="70"/>
        <v>0</v>
      </c>
      <c r="M102" s="10">
        <f t="shared" si="71"/>
        <v>3.7027027027027026</v>
      </c>
      <c r="N102" s="10">
        <v>12</v>
      </c>
      <c r="O102" s="11">
        <f t="shared" si="72"/>
        <v>1</v>
      </c>
      <c r="P102" s="11">
        <f t="shared" si="73"/>
        <v>0.64864864864864868</v>
      </c>
    </row>
    <row r="103" spans="1:16" ht="18.75" x14ac:dyDescent="0.3">
      <c r="A103" s="4" t="s">
        <v>15</v>
      </c>
      <c r="B103" s="5">
        <v>46</v>
      </c>
      <c r="C103" s="6">
        <f t="shared" ref="C103:C108" si="74">E103+G103+I103+K103</f>
        <v>46</v>
      </c>
      <c r="D103" s="17">
        <f t="shared" si="66"/>
        <v>1</v>
      </c>
      <c r="E103" s="16">
        <v>4</v>
      </c>
      <c r="F103" s="22">
        <f t="shared" si="67"/>
        <v>8.6956521739130432E-2</v>
      </c>
      <c r="G103" s="16">
        <v>22</v>
      </c>
      <c r="H103" s="22">
        <f t="shared" si="68"/>
        <v>0.47826086956521741</v>
      </c>
      <c r="I103" s="16">
        <v>20</v>
      </c>
      <c r="J103" s="22">
        <f t="shared" si="69"/>
        <v>0.43478260869565216</v>
      </c>
      <c r="K103" s="16">
        <v>0</v>
      </c>
      <c r="L103" s="22">
        <f t="shared" si="70"/>
        <v>0</v>
      </c>
      <c r="M103" s="10">
        <f t="shared" si="71"/>
        <v>3.652173913043478</v>
      </c>
      <c r="N103" s="18">
        <v>12</v>
      </c>
      <c r="O103" s="23">
        <f t="shared" si="72"/>
        <v>1</v>
      </c>
      <c r="P103" s="23">
        <f t="shared" si="73"/>
        <v>0.56521739130434778</v>
      </c>
    </row>
    <row r="104" spans="1:16" ht="18.75" x14ac:dyDescent="0.3">
      <c r="A104" s="4" t="s">
        <v>16</v>
      </c>
      <c r="B104" s="5">
        <v>64</v>
      </c>
      <c r="C104" s="6">
        <f t="shared" si="74"/>
        <v>64</v>
      </c>
      <c r="D104" s="17">
        <f t="shared" si="66"/>
        <v>1</v>
      </c>
      <c r="E104" s="16">
        <v>7</v>
      </c>
      <c r="F104" s="22">
        <f t="shared" si="67"/>
        <v>0.109375</v>
      </c>
      <c r="G104" s="16">
        <v>38</v>
      </c>
      <c r="H104" s="22">
        <f t="shared" si="68"/>
        <v>0.59375</v>
      </c>
      <c r="I104" s="16">
        <v>19</v>
      </c>
      <c r="J104" s="22">
        <f t="shared" si="69"/>
        <v>0.296875</v>
      </c>
      <c r="K104" s="16">
        <v>0</v>
      </c>
      <c r="L104" s="22">
        <f t="shared" si="70"/>
        <v>0</v>
      </c>
      <c r="M104" s="10">
        <f t="shared" si="71"/>
        <v>3.8125</v>
      </c>
      <c r="N104" s="18">
        <v>13</v>
      </c>
      <c r="O104" s="23">
        <f t="shared" si="72"/>
        <v>1</v>
      </c>
      <c r="P104" s="23">
        <f t="shared" si="73"/>
        <v>0.703125</v>
      </c>
    </row>
    <row r="105" spans="1:16" ht="18.75" x14ac:dyDescent="0.3">
      <c r="A105" s="4" t="s">
        <v>12</v>
      </c>
      <c r="B105" s="5">
        <v>71</v>
      </c>
      <c r="C105" s="6">
        <f t="shared" si="74"/>
        <v>71</v>
      </c>
      <c r="D105" s="17">
        <f t="shared" si="66"/>
        <v>1</v>
      </c>
      <c r="E105" s="16">
        <v>0</v>
      </c>
      <c r="F105" s="22">
        <f t="shared" si="67"/>
        <v>0</v>
      </c>
      <c r="G105" s="16">
        <v>29</v>
      </c>
      <c r="H105" s="22">
        <f t="shared" si="68"/>
        <v>0.40845070422535212</v>
      </c>
      <c r="I105" s="16">
        <v>42</v>
      </c>
      <c r="J105" s="22">
        <f t="shared" si="69"/>
        <v>0.59154929577464788</v>
      </c>
      <c r="K105" s="16">
        <v>0</v>
      </c>
      <c r="L105" s="22">
        <f t="shared" si="70"/>
        <v>0</v>
      </c>
      <c r="M105" s="18">
        <f t="shared" si="71"/>
        <v>3.408450704225352</v>
      </c>
      <c r="N105" s="18">
        <v>13.75</v>
      </c>
      <c r="O105" s="23">
        <f t="shared" si="72"/>
        <v>1</v>
      </c>
      <c r="P105" s="23">
        <f t="shared" si="73"/>
        <v>0.40845070422535212</v>
      </c>
    </row>
    <row r="106" spans="1:16" ht="18.75" x14ac:dyDescent="0.3">
      <c r="A106" s="4" t="s">
        <v>17</v>
      </c>
      <c r="B106" s="5">
        <v>14</v>
      </c>
      <c r="C106" s="6">
        <f t="shared" si="74"/>
        <v>14</v>
      </c>
      <c r="D106" s="17">
        <f t="shared" si="66"/>
        <v>1</v>
      </c>
      <c r="E106" s="16">
        <v>0</v>
      </c>
      <c r="F106" s="22">
        <f t="shared" si="67"/>
        <v>0</v>
      </c>
      <c r="G106" s="16">
        <v>6</v>
      </c>
      <c r="H106" s="22">
        <f t="shared" si="68"/>
        <v>0.42857142857142855</v>
      </c>
      <c r="I106" s="16">
        <v>8</v>
      </c>
      <c r="J106" s="22">
        <f t="shared" si="69"/>
        <v>0.5714285714285714</v>
      </c>
      <c r="K106" s="16">
        <v>0</v>
      </c>
      <c r="L106" s="22">
        <f t="shared" si="70"/>
        <v>0</v>
      </c>
      <c r="M106" s="18">
        <f t="shared" si="71"/>
        <v>3.4285714285714284</v>
      </c>
      <c r="N106" s="18">
        <v>11.5</v>
      </c>
      <c r="O106" s="23">
        <f t="shared" si="72"/>
        <v>1</v>
      </c>
      <c r="P106" s="23">
        <f t="shared" si="73"/>
        <v>0.42857142857142855</v>
      </c>
    </row>
    <row r="107" spans="1:16" ht="18.75" x14ac:dyDescent="0.3">
      <c r="A107" s="4" t="s">
        <v>18</v>
      </c>
      <c r="B107" s="5">
        <v>43</v>
      </c>
      <c r="C107" s="6">
        <f t="shared" si="74"/>
        <v>43</v>
      </c>
      <c r="D107" s="17">
        <f t="shared" si="66"/>
        <v>1</v>
      </c>
      <c r="E107" s="16">
        <v>3</v>
      </c>
      <c r="F107" s="22">
        <f t="shared" si="67"/>
        <v>6.9767441860465115E-2</v>
      </c>
      <c r="G107" s="16">
        <v>21</v>
      </c>
      <c r="H107" s="22">
        <f t="shared" si="68"/>
        <v>0.48837209302325579</v>
      </c>
      <c r="I107" s="16">
        <v>19</v>
      </c>
      <c r="J107" s="22">
        <f t="shared" si="69"/>
        <v>0.44186046511627908</v>
      </c>
      <c r="K107" s="16">
        <v>0</v>
      </c>
      <c r="L107" s="22">
        <f t="shared" si="70"/>
        <v>0</v>
      </c>
      <c r="M107" s="18">
        <f t="shared" si="71"/>
        <v>3.6279069767441858</v>
      </c>
      <c r="N107" s="18">
        <v>11</v>
      </c>
      <c r="O107" s="23">
        <f t="shared" si="72"/>
        <v>1</v>
      </c>
      <c r="P107" s="23">
        <f t="shared" si="73"/>
        <v>0.55813953488372092</v>
      </c>
    </row>
    <row r="108" spans="1:16" ht="18.75" x14ac:dyDescent="0.3">
      <c r="A108" s="4" t="s">
        <v>28</v>
      </c>
      <c r="B108" s="5">
        <v>23</v>
      </c>
      <c r="C108" s="6">
        <f t="shared" si="74"/>
        <v>23</v>
      </c>
      <c r="D108" s="17">
        <f t="shared" si="66"/>
        <v>1</v>
      </c>
      <c r="E108" s="16">
        <v>0</v>
      </c>
      <c r="F108" s="22">
        <f t="shared" si="67"/>
        <v>0</v>
      </c>
      <c r="G108" s="16">
        <v>10</v>
      </c>
      <c r="H108" s="22">
        <f t="shared" si="68"/>
        <v>0.43478260869565216</v>
      </c>
      <c r="I108" s="16">
        <v>13</v>
      </c>
      <c r="J108" s="22">
        <f t="shared" si="69"/>
        <v>0.56521739130434778</v>
      </c>
      <c r="K108" s="16">
        <v>0</v>
      </c>
      <c r="L108" s="22">
        <f t="shared" si="70"/>
        <v>0</v>
      </c>
      <c r="M108" s="18">
        <f t="shared" si="71"/>
        <v>3.4347826086956523</v>
      </c>
      <c r="N108" s="18">
        <v>10</v>
      </c>
      <c r="O108" s="23">
        <f t="shared" si="72"/>
        <v>1</v>
      </c>
      <c r="P108" s="23">
        <f t="shared" si="73"/>
        <v>0.43478260869565216</v>
      </c>
    </row>
    <row r="109" spans="1:16" ht="18.75" x14ac:dyDescent="0.3">
      <c r="A109" s="12" t="s">
        <v>13</v>
      </c>
      <c r="B109" s="12">
        <f>SUM(B101:B108)</f>
        <v>367</v>
      </c>
      <c r="C109" s="13">
        <f>SUM(C101:C108)</f>
        <v>367</v>
      </c>
      <c r="D109" s="20">
        <f>C109/B109</f>
        <v>1</v>
      </c>
      <c r="E109" s="13">
        <f>SUM(E101:E108)</f>
        <v>21</v>
      </c>
      <c r="F109" s="21">
        <f>E109/C109</f>
        <v>5.7220708446866483E-2</v>
      </c>
      <c r="G109" s="13">
        <f>SUM(G101:G108)</f>
        <v>191</v>
      </c>
      <c r="H109" s="21">
        <f t="shared" si="68"/>
        <v>0.52043596730245234</v>
      </c>
      <c r="I109" s="13">
        <f>SUM(I101:I108)</f>
        <v>155</v>
      </c>
      <c r="J109" s="21">
        <f t="shared" si="69"/>
        <v>0.42234332425068122</v>
      </c>
      <c r="K109" s="13">
        <f>SUM(K101:K108)</f>
        <v>0</v>
      </c>
      <c r="L109" s="21">
        <f t="shared" si="70"/>
        <v>0</v>
      </c>
      <c r="M109" s="14">
        <f t="shared" si="71"/>
        <v>3.6348773841961854</v>
      </c>
      <c r="N109" s="14">
        <f>AVERAGE(N101:N108)</f>
        <v>12.40625</v>
      </c>
      <c r="O109" s="20">
        <f t="shared" si="72"/>
        <v>1</v>
      </c>
      <c r="P109" s="20">
        <f t="shared" si="73"/>
        <v>0.57765667574931878</v>
      </c>
    </row>
    <row r="110" spans="1:16" ht="18.75" x14ac:dyDescent="0.3">
      <c r="A110" s="15" t="s">
        <v>14</v>
      </c>
      <c r="B110" s="15"/>
      <c r="C110" s="15"/>
      <c r="D110" s="55"/>
      <c r="E110" s="15"/>
      <c r="F110" s="55"/>
      <c r="G110" s="15"/>
      <c r="H110" s="55"/>
      <c r="I110" s="15"/>
      <c r="J110" s="55"/>
      <c r="K110" s="15"/>
      <c r="L110" s="55"/>
      <c r="M110" s="15"/>
      <c r="N110" s="15"/>
      <c r="O110" s="55"/>
      <c r="P110" s="55"/>
    </row>
  </sheetData>
  <mergeCells count="84">
    <mergeCell ref="O49:O50"/>
    <mergeCell ref="P49:P50"/>
    <mergeCell ref="A64:C64"/>
    <mergeCell ref="A66:A67"/>
    <mergeCell ref="B66:B67"/>
    <mergeCell ref="C66:D66"/>
    <mergeCell ref="E66:F66"/>
    <mergeCell ref="G66:H66"/>
    <mergeCell ref="I66:J66"/>
    <mergeCell ref="K66:L66"/>
    <mergeCell ref="M66:M67"/>
    <mergeCell ref="N66:N67"/>
    <mergeCell ref="O66:O67"/>
    <mergeCell ref="P66:P67"/>
    <mergeCell ref="G49:H49"/>
    <mergeCell ref="I49:J49"/>
    <mergeCell ref="K49:L49"/>
    <mergeCell ref="M49:M50"/>
    <mergeCell ref="N49:N50"/>
    <mergeCell ref="A47:C47"/>
    <mergeCell ref="A49:A50"/>
    <mergeCell ref="B49:B50"/>
    <mergeCell ref="C49:D49"/>
    <mergeCell ref="E49:F49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1:C31"/>
    <mergeCell ref="A33:A34"/>
    <mergeCell ref="B33:B34"/>
    <mergeCell ref="C33:D33"/>
    <mergeCell ref="E33:F33"/>
    <mergeCell ref="G33:H33"/>
    <mergeCell ref="I33:J33"/>
    <mergeCell ref="K33:L33"/>
    <mergeCell ref="M33:M34"/>
    <mergeCell ref="N33:N34"/>
    <mergeCell ref="O33:O34"/>
    <mergeCell ref="P33:P34"/>
    <mergeCell ref="G18:H18"/>
    <mergeCell ref="I18:J18"/>
    <mergeCell ref="K82:L82"/>
    <mergeCell ref="M82:M83"/>
    <mergeCell ref="N82:N83"/>
    <mergeCell ref="A80:C80"/>
    <mergeCell ref="A82:A83"/>
    <mergeCell ref="B82:B83"/>
    <mergeCell ref="C82:D82"/>
    <mergeCell ref="E82:F82"/>
    <mergeCell ref="O82:O83"/>
    <mergeCell ref="P82:P83"/>
    <mergeCell ref="A97:C97"/>
    <mergeCell ref="A99:A100"/>
    <mergeCell ref="B99:B100"/>
    <mergeCell ref="C99:D99"/>
    <mergeCell ref="E99:F99"/>
    <mergeCell ref="G99:H99"/>
    <mergeCell ref="I99:J99"/>
    <mergeCell ref="K99:L99"/>
    <mergeCell ref="M99:M100"/>
    <mergeCell ref="N99:N100"/>
    <mergeCell ref="O99:O100"/>
    <mergeCell ref="P99:P100"/>
    <mergeCell ref="G82:H82"/>
    <mergeCell ref="I82:J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06"/>
  <sheetViews>
    <sheetView tabSelected="1" topLeftCell="A73" zoomScale="55" zoomScaleNormal="55" workbookViewId="0">
      <selection activeCell="J111" sqref="J111"/>
    </sheetView>
  </sheetViews>
  <sheetFormatPr defaultRowHeight="15" x14ac:dyDescent="0.25"/>
  <cols>
    <col min="1" max="1" width="12.5703125" customWidth="1"/>
    <col min="4" max="4" width="11.7109375" customWidth="1"/>
    <col min="6" max="6" width="9.5703125" customWidth="1"/>
    <col min="8" max="8" width="10.28515625" bestFit="1" customWidth="1"/>
    <col min="10" max="10" width="10.28515625" bestFit="1" customWidth="1"/>
    <col min="12" max="12" width="10.28515625" bestFit="1" customWidth="1"/>
    <col min="14" max="14" width="13.5703125" customWidth="1"/>
    <col min="15" max="15" width="12.140625" customWidth="1"/>
    <col min="16" max="16" width="10.28515625" bestFit="1" customWidth="1"/>
  </cols>
  <sheetData>
    <row r="1" spans="1:16" ht="18.75" x14ac:dyDescent="0.3">
      <c r="A1" s="92" t="s">
        <v>20</v>
      </c>
      <c r="B1" s="92"/>
      <c r="C1" s="92"/>
      <c r="D1" s="1">
        <v>44676</v>
      </c>
      <c r="E1" t="s">
        <v>29</v>
      </c>
    </row>
    <row r="3" spans="1:16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6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6" ht="18.75" x14ac:dyDescent="0.3">
      <c r="A5" s="4" t="s">
        <v>10</v>
      </c>
      <c r="B5" s="43"/>
      <c r="C5" s="44"/>
      <c r="D5" s="45" t="e">
        <f t="shared" ref="D5:D12" si="0">C5/B5</f>
        <v>#DIV/0!</v>
      </c>
      <c r="E5" s="44"/>
      <c r="F5" s="46" t="e">
        <f t="shared" ref="F5:F12" si="1">E5/$C5</f>
        <v>#DIV/0!</v>
      </c>
      <c r="G5" s="44"/>
      <c r="H5" s="46" t="e">
        <f t="shared" ref="H5:H14" si="2">G5/$C5</f>
        <v>#DIV/0!</v>
      </c>
      <c r="I5" s="44"/>
      <c r="J5" s="46" t="e">
        <f t="shared" ref="J5:J14" si="3">I5/$C5</f>
        <v>#DIV/0!</v>
      </c>
      <c r="K5" s="44"/>
      <c r="L5" s="46" t="e">
        <f t="shared" ref="L5:L14" si="4">K5/$C5</f>
        <v>#DIV/0!</v>
      </c>
      <c r="M5" s="47" t="e">
        <f t="shared" ref="M5:M13" si="5" xml:space="preserve"> (E5*5+G5*4+I5*3+K5*2)/C5</f>
        <v>#DIV/0!</v>
      </c>
      <c r="N5" s="47"/>
      <c r="O5" s="48" t="e">
        <f t="shared" ref="O5:O14" si="6">(C5-K5)/C5</f>
        <v>#DIV/0!</v>
      </c>
      <c r="P5" s="48" t="e">
        <f t="shared" ref="P5:P14" si="7">(E5+G5)/C5</f>
        <v>#DIV/0!</v>
      </c>
    </row>
    <row r="6" spans="1:16" ht="18.75" x14ac:dyDescent="0.3">
      <c r="A6" s="4" t="s">
        <v>11</v>
      </c>
      <c r="B6" s="43"/>
      <c r="C6" s="44"/>
      <c r="D6" s="45" t="e">
        <f t="shared" si="0"/>
        <v>#DIV/0!</v>
      </c>
      <c r="E6" s="44"/>
      <c r="F6" s="46" t="e">
        <f t="shared" si="1"/>
        <v>#DIV/0!</v>
      </c>
      <c r="G6" s="44"/>
      <c r="H6" s="46" t="e">
        <f t="shared" si="2"/>
        <v>#DIV/0!</v>
      </c>
      <c r="I6" s="44"/>
      <c r="J6" s="46" t="e">
        <f t="shared" si="3"/>
        <v>#DIV/0!</v>
      </c>
      <c r="K6" s="44"/>
      <c r="L6" s="46" t="e">
        <f t="shared" si="4"/>
        <v>#DIV/0!</v>
      </c>
      <c r="M6" s="47" t="e">
        <f t="shared" si="5"/>
        <v>#DIV/0!</v>
      </c>
      <c r="N6" s="47"/>
      <c r="O6" s="48" t="e">
        <f t="shared" si="6"/>
        <v>#DIV/0!</v>
      </c>
      <c r="P6" s="48" t="e">
        <f t="shared" si="7"/>
        <v>#DIV/0!</v>
      </c>
    </row>
    <row r="7" spans="1:16" ht="18.75" x14ac:dyDescent="0.3">
      <c r="A7" s="4" t="s">
        <v>15</v>
      </c>
      <c r="B7" s="43"/>
      <c r="C7" s="44"/>
      <c r="D7" s="45" t="e">
        <f t="shared" si="0"/>
        <v>#DIV/0!</v>
      </c>
      <c r="E7" s="44"/>
      <c r="F7" s="46" t="e">
        <f t="shared" si="1"/>
        <v>#DIV/0!</v>
      </c>
      <c r="G7" s="44"/>
      <c r="H7" s="46" t="e">
        <f t="shared" si="2"/>
        <v>#DIV/0!</v>
      </c>
      <c r="I7" s="44"/>
      <c r="J7" s="46" t="e">
        <f t="shared" si="3"/>
        <v>#DIV/0!</v>
      </c>
      <c r="K7" s="44"/>
      <c r="L7" s="46" t="e">
        <f t="shared" si="4"/>
        <v>#DIV/0!</v>
      </c>
      <c r="M7" s="47"/>
      <c r="N7" s="47"/>
      <c r="O7" s="48" t="e">
        <f t="shared" si="6"/>
        <v>#DIV/0!</v>
      </c>
      <c r="P7" s="48" t="e">
        <f t="shared" si="7"/>
        <v>#DIV/0!</v>
      </c>
    </row>
    <row r="8" spans="1:16" ht="18.75" x14ac:dyDescent="0.3">
      <c r="A8" s="4" t="s">
        <v>16</v>
      </c>
      <c r="B8" s="19">
        <v>64</v>
      </c>
      <c r="C8" s="16">
        <v>2</v>
      </c>
      <c r="D8" s="17">
        <f t="shared" si="0"/>
        <v>3.125E-2</v>
      </c>
      <c r="E8" s="16">
        <v>0</v>
      </c>
      <c r="F8" s="22">
        <f t="shared" si="1"/>
        <v>0</v>
      </c>
      <c r="G8" s="16">
        <v>2</v>
      </c>
      <c r="H8" s="22">
        <f t="shared" si="2"/>
        <v>1</v>
      </c>
      <c r="I8" s="16">
        <v>0</v>
      </c>
      <c r="J8" s="22">
        <f t="shared" si="3"/>
        <v>0</v>
      </c>
      <c r="K8" s="16">
        <v>0</v>
      </c>
      <c r="L8" s="22">
        <f t="shared" si="4"/>
        <v>0</v>
      </c>
      <c r="M8" s="18">
        <f t="shared" si="5"/>
        <v>4</v>
      </c>
      <c r="N8" s="18">
        <v>29</v>
      </c>
      <c r="O8" s="23">
        <f t="shared" si="6"/>
        <v>1</v>
      </c>
      <c r="P8" s="23">
        <f t="shared" si="7"/>
        <v>1</v>
      </c>
    </row>
    <row r="9" spans="1:16" ht="18.75" x14ac:dyDescent="0.3">
      <c r="A9" s="4" t="s">
        <v>12</v>
      </c>
      <c r="B9" s="43"/>
      <c r="C9" s="44"/>
      <c r="D9" s="45" t="e">
        <f t="shared" si="0"/>
        <v>#DIV/0!</v>
      </c>
      <c r="E9" s="44"/>
      <c r="F9" s="46" t="e">
        <f t="shared" si="1"/>
        <v>#DIV/0!</v>
      </c>
      <c r="G9" s="44"/>
      <c r="H9" s="46" t="e">
        <f t="shared" si="2"/>
        <v>#DIV/0!</v>
      </c>
      <c r="I9" s="44"/>
      <c r="J9" s="46" t="e">
        <f t="shared" si="3"/>
        <v>#DIV/0!</v>
      </c>
      <c r="K9" s="44"/>
      <c r="L9" s="46" t="e">
        <f t="shared" si="4"/>
        <v>#DIV/0!</v>
      </c>
      <c r="M9" s="18" t="e">
        <f t="shared" si="5"/>
        <v>#DIV/0!</v>
      </c>
      <c r="N9" s="47"/>
      <c r="O9" s="48" t="e">
        <f t="shared" si="6"/>
        <v>#DIV/0!</v>
      </c>
      <c r="P9" s="48" t="e">
        <f t="shared" si="7"/>
        <v>#DIV/0!</v>
      </c>
    </row>
    <row r="10" spans="1:16" ht="18.75" x14ac:dyDescent="0.3">
      <c r="A10" s="4" t="s">
        <v>17</v>
      </c>
      <c r="B10" s="43"/>
      <c r="C10" s="44"/>
      <c r="D10" s="45" t="e">
        <f t="shared" si="0"/>
        <v>#DIV/0!</v>
      </c>
      <c r="E10" s="44"/>
      <c r="F10" s="46" t="e">
        <f t="shared" si="1"/>
        <v>#DIV/0!</v>
      </c>
      <c r="G10" s="44"/>
      <c r="H10" s="46" t="e">
        <f t="shared" si="2"/>
        <v>#DIV/0!</v>
      </c>
      <c r="I10" s="44"/>
      <c r="J10" s="46" t="e">
        <f t="shared" si="3"/>
        <v>#DIV/0!</v>
      </c>
      <c r="K10" s="44"/>
      <c r="L10" s="46" t="e">
        <f t="shared" si="4"/>
        <v>#DIV/0!</v>
      </c>
      <c r="M10" s="18" t="e">
        <f t="shared" si="5"/>
        <v>#DIV/0!</v>
      </c>
      <c r="N10" s="47"/>
      <c r="O10" s="48" t="e">
        <f t="shared" si="6"/>
        <v>#DIV/0!</v>
      </c>
      <c r="P10" s="48" t="e">
        <f t="shared" si="7"/>
        <v>#DIV/0!</v>
      </c>
    </row>
    <row r="11" spans="1:16" ht="18.75" x14ac:dyDescent="0.3">
      <c r="A11" s="4" t="s">
        <v>18</v>
      </c>
      <c r="B11" s="43"/>
      <c r="C11" s="44"/>
      <c r="D11" s="45" t="e">
        <f t="shared" si="0"/>
        <v>#DIV/0!</v>
      </c>
      <c r="E11" s="44"/>
      <c r="F11" s="46" t="e">
        <f t="shared" si="1"/>
        <v>#DIV/0!</v>
      </c>
      <c r="G11" s="44"/>
      <c r="H11" s="46" t="e">
        <f t="shared" si="2"/>
        <v>#DIV/0!</v>
      </c>
      <c r="I11" s="44"/>
      <c r="J11" s="46" t="e">
        <f t="shared" si="3"/>
        <v>#DIV/0!</v>
      </c>
      <c r="K11" s="44"/>
      <c r="L11" s="46" t="e">
        <f t="shared" si="4"/>
        <v>#DIV/0!</v>
      </c>
      <c r="M11" s="18" t="e">
        <f t="shared" si="5"/>
        <v>#DIV/0!</v>
      </c>
      <c r="N11" s="47"/>
      <c r="O11" s="48" t="e">
        <f t="shared" si="6"/>
        <v>#DIV/0!</v>
      </c>
      <c r="P11" s="48" t="e">
        <f t="shared" si="7"/>
        <v>#DIV/0!</v>
      </c>
    </row>
    <row r="12" spans="1:16" ht="18.75" x14ac:dyDescent="0.3">
      <c r="A12" s="4" t="s">
        <v>28</v>
      </c>
      <c r="B12" s="43"/>
      <c r="C12" s="44"/>
      <c r="D12" s="45" t="e">
        <f t="shared" si="0"/>
        <v>#DIV/0!</v>
      </c>
      <c r="E12" s="44"/>
      <c r="F12" s="46" t="e">
        <f t="shared" si="1"/>
        <v>#DIV/0!</v>
      </c>
      <c r="G12" s="44"/>
      <c r="H12" s="46" t="e">
        <f t="shared" si="2"/>
        <v>#DIV/0!</v>
      </c>
      <c r="I12" s="44"/>
      <c r="J12" s="46" t="e">
        <f t="shared" si="3"/>
        <v>#DIV/0!</v>
      </c>
      <c r="K12" s="44"/>
      <c r="L12" s="46" t="e">
        <f t="shared" si="4"/>
        <v>#DIV/0!</v>
      </c>
      <c r="M12" s="18" t="e">
        <f t="shared" si="5"/>
        <v>#DIV/0!</v>
      </c>
      <c r="N12" s="47"/>
      <c r="O12" s="48" t="e">
        <f t="shared" si="6"/>
        <v>#DIV/0!</v>
      </c>
      <c r="P12" s="48" t="e">
        <f t="shared" si="7"/>
        <v>#DIV/0!</v>
      </c>
    </row>
    <row r="13" spans="1:16" ht="18.75" x14ac:dyDescent="0.3">
      <c r="A13" s="12" t="s">
        <v>13</v>
      </c>
      <c r="B13" s="12">
        <f>SUM(B5:B12)</f>
        <v>64</v>
      </c>
      <c r="C13" s="13">
        <f>SUM(C5:C12)</f>
        <v>2</v>
      </c>
      <c r="D13" s="20">
        <f>C13/B13</f>
        <v>3.125E-2</v>
      </c>
      <c r="E13" s="13">
        <f>SUM(E5:E12)</f>
        <v>0</v>
      </c>
      <c r="F13" s="21">
        <f>E13/C13</f>
        <v>0</v>
      </c>
      <c r="G13" s="13">
        <f>SUM(G5:G12)</f>
        <v>2</v>
      </c>
      <c r="H13" s="21">
        <f t="shared" si="2"/>
        <v>1</v>
      </c>
      <c r="I13" s="13">
        <f>SUM(I5:I12)</f>
        <v>0</v>
      </c>
      <c r="J13" s="21">
        <f t="shared" si="3"/>
        <v>0</v>
      </c>
      <c r="K13" s="13">
        <f>SUM(K5:K12)</f>
        <v>0</v>
      </c>
      <c r="L13" s="21">
        <f t="shared" si="4"/>
        <v>0</v>
      </c>
      <c r="M13" s="14">
        <f t="shared" si="5"/>
        <v>4</v>
      </c>
      <c r="N13" s="14">
        <f>AVERAGE(N5:N12)</f>
        <v>29</v>
      </c>
      <c r="O13" s="20">
        <f t="shared" si="6"/>
        <v>1</v>
      </c>
      <c r="P13" s="20">
        <f t="shared" si="7"/>
        <v>1</v>
      </c>
    </row>
    <row r="14" spans="1:16" ht="18.75" x14ac:dyDescent="0.3">
      <c r="A14" s="15" t="s">
        <v>14</v>
      </c>
      <c r="B14" s="15">
        <f>SUM(B6:B13)</f>
        <v>128</v>
      </c>
      <c r="C14" s="15">
        <f>SUM(C6:C13)</f>
        <v>4</v>
      </c>
      <c r="D14" s="15">
        <f>C14/B14</f>
        <v>3.125E-2</v>
      </c>
      <c r="E14" s="15">
        <f>SUM(E6:E13)</f>
        <v>0</v>
      </c>
      <c r="F14" s="15">
        <f>E14/C14</f>
        <v>0</v>
      </c>
      <c r="G14" s="15">
        <f>SUM(G6:G13)</f>
        <v>4</v>
      </c>
      <c r="H14" s="15">
        <f t="shared" si="2"/>
        <v>1</v>
      </c>
      <c r="I14" s="15">
        <f>SUM(I6:I13)</f>
        <v>0</v>
      </c>
      <c r="J14" s="15">
        <f t="shared" si="3"/>
        <v>0</v>
      </c>
      <c r="K14" s="15">
        <f>SUM(K6:K13)</f>
        <v>0</v>
      </c>
      <c r="L14" s="15">
        <f t="shared" si="4"/>
        <v>0</v>
      </c>
      <c r="M14" s="15" t="e">
        <f>AVERAGE(M6:M13)</f>
        <v>#DIV/0!</v>
      </c>
      <c r="N14" s="15">
        <f>AVERAGE(N6:N13)</f>
        <v>29</v>
      </c>
      <c r="O14" s="15">
        <f t="shared" si="6"/>
        <v>1</v>
      </c>
      <c r="P14" s="15">
        <f t="shared" si="7"/>
        <v>1</v>
      </c>
    </row>
    <row r="17" spans="1:16" ht="18.75" x14ac:dyDescent="0.3">
      <c r="A17" s="92" t="s">
        <v>20</v>
      </c>
      <c r="B17" s="92"/>
      <c r="C17" s="92"/>
      <c r="D17" s="1">
        <v>44708</v>
      </c>
    </row>
    <row r="18" spans="1:16" ht="18.75" x14ac:dyDescent="0.25">
      <c r="A18" s="93" t="s">
        <v>1</v>
      </c>
      <c r="B18" s="94" t="s">
        <v>2</v>
      </c>
      <c r="C18" s="96" t="s">
        <v>3</v>
      </c>
      <c r="D18" s="96"/>
      <c r="E18" s="97">
        <v>5</v>
      </c>
      <c r="F18" s="98"/>
      <c r="G18" s="97">
        <v>4</v>
      </c>
      <c r="H18" s="98"/>
      <c r="I18" s="97">
        <v>3</v>
      </c>
      <c r="J18" s="98"/>
      <c r="K18" s="97">
        <v>2</v>
      </c>
      <c r="L18" s="98"/>
      <c r="M18" s="90" t="s">
        <v>4</v>
      </c>
      <c r="N18" s="90" t="s">
        <v>5</v>
      </c>
      <c r="O18" s="90" t="s">
        <v>6</v>
      </c>
      <c r="P18" s="90" t="s">
        <v>7</v>
      </c>
    </row>
    <row r="19" spans="1:16" ht="37.5" x14ac:dyDescent="0.25">
      <c r="A19" s="93"/>
      <c r="B19" s="95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91"/>
      <c r="N19" s="91"/>
      <c r="O19" s="91"/>
      <c r="P19" s="91"/>
    </row>
    <row r="20" spans="1:16" ht="18.75" x14ac:dyDescent="0.3">
      <c r="A20" s="4" t="s">
        <v>10</v>
      </c>
      <c r="B20" s="5">
        <v>32</v>
      </c>
      <c r="C20" s="58">
        <f>SUM(E20+G20+I20+K20)</f>
        <v>8</v>
      </c>
      <c r="D20" s="7">
        <f t="shared" ref="D20:D27" si="8">C20/B20</f>
        <v>0.25</v>
      </c>
      <c r="E20" s="6">
        <v>0</v>
      </c>
      <c r="F20" s="8">
        <f t="shared" ref="F20:F27" si="9">E20/$C20</f>
        <v>0</v>
      </c>
      <c r="G20" s="6">
        <v>4</v>
      </c>
      <c r="H20" s="9">
        <f t="shared" ref="H20:H29" si="10">G20/$C20</f>
        <v>0.5</v>
      </c>
      <c r="I20" s="6">
        <v>4</v>
      </c>
      <c r="J20" s="9">
        <f t="shared" ref="J20:J29" si="11">I20/$C20</f>
        <v>0.5</v>
      </c>
      <c r="K20" s="6">
        <v>0</v>
      </c>
      <c r="L20" s="9">
        <f t="shared" ref="L20:L29" si="12">K20/$C20</f>
        <v>0</v>
      </c>
      <c r="M20" s="10">
        <f t="shared" ref="M20:M28" si="13" xml:space="preserve"> (E20*5+G20*4+I20*3+K20*2)/C20</f>
        <v>3.5</v>
      </c>
      <c r="N20" s="10">
        <v>23</v>
      </c>
      <c r="O20" s="11">
        <f t="shared" ref="O20:O29" si="14">(C20-K20)/C20</f>
        <v>1</v>
      </c>
      <c r="P20" s="11">
        <f t="shared" ref="P20:P29" si="15">(E20+G20)/C20</f>
        <v>0.5</v>
      </c>
    </row>
    <row r="21" spans="1:16" ht="18.75" x14ac:dyDescent="0.3">
      <c r="A21" s="4" t="s">
        <v>11</v>
      </c>
      <c r="B21" s="5">
        <v>74</v>
      </c>
      <c r="C21" s="58">
        <f>SUM(E21+G21+I21+K21)</f>
        <v>40</v>
      </c>
      <c r="D21" s="7">
        <f t="shared" si="8"/>
        <v>0.54054054054054057</v>
      </c>
      <c r="E21" s="6">
        <v>1</v>
      </c>
      <c r="F21" s="8">
        <f t="shared" si="9"/>
        <v>2.5000000000000001E-2</v>
      </c>
      <c r="G21" s="6">
        <v>11</v>
      </c>
      <c r="H21" s="9">
        <f t="shared" si="10"/>
        <v>0.27500000000000002</v>
      </c>
      <c r="I21" s="6">
        <v>25</v>
      </c>
      <c r="J21" s="9">
        <f t="shared" si="11"/>
        <v>0.625</v>
      </c>
      <c r="K21" s="6">
        <v>3</v>
      </c>
      <c r="L21" s="9">
        <f t="shared" si="12"/>
        <v>7.4999999999999997E-2</v>
      </c>
      <c r="M21" s="10">
        <f t="shared" si="13"/>
        <v>3.25</v>
      </c>
      <c r="N21" s="10">
        <v>21</v>
      </c>
      <c r="O21" s="11">
        <f t="shared" si="14"/>
        <v>0.92500000000000004</v>
      </c>
      <c r="P21" s="11">
        <f t="shared" si="15"/>
        <v>0.3</v>
      </c>
    </row>
    <row r="22" spans="1:16" ht="18.75" x14ac:dyDescent="0.3">
      <c r="A22" s="4" t="s">
        <v>15</v>
      </c>
      <c r="B22" s="5">
        <v>46</v>
      </c>
      <c r="C22" s="58">
        <f t="shared" ref="C22:C27" si="16">SUM(E22+G22+I22+K22)</f>
        <v>31</v>
      </c>
      <c r="D22" s="17">
        <f t="shared" si="8"/>
        <v>0.67391304347826086</v>
      </c>
      <c r="E22" s="16">
        <v>0</v>
      </c>
      <c r="F22" s="22">
        <f t="shared" si="9"/>
        <v>0</v>
      </c>
      <c r="G22" s="16">
        <v>17</v>
      </c>
      <c r="H22" s="22">
        <f t="shared" si="10"/>
        <v>0.54838709677419351</v>
      </c>
      <c r="I22" s="16">
        <v>14</v>
      </c>
      <c r="J22" s="22">
        <f t="shared" si="11"/>
        <v>0.45161290322580644</v>
      </c>
      <c r="K22" s="16">
        <v>0</v>
      </c>
      <c r="L22" s="22">
        <f t="shared" si="12"/>
        <v>0</v>
      </c>
      <c r="M22" s="10">
        <f t="shared" si="13"/>
        <v>3.5483870967741935</v>
      </c>
      <c r="N22" s="18">
        <v>23</v>
      </c>
      <c r="O22" s="23">
        <f t="shared" si="14"/>
        <v>1</v>
      </c>
      <c r="P22" s="23">
        <f t="shared" si="15"/>
        <v>0.54838709677419351</v>
      </c>
    </row>
    <row r="23" spans="1:16" ht="18.75" x14ac:dyDescent="0.3">
      <c r="A23" s="4" t="s">
        <v>16</v>
      </c>
      <c r="B23" s="5">
        <v>64</v>
      </c>
      <c r="C23" s="58">
        <f t="shared" si="16"/>
        <v>47</v>
      </c>
      <c r="D23" s="17">
        <f t="shared" si="8"/>
        <v>0.734375</v>
      </c>
      <c r="E23" s="16">
        <v>0</v>
      </c>
      <c r="F23" s="22">
        <f t="shared" si="9"/>
        <v>0</v>
      </c>
      <c r="G23" s="16">
        <v>11</v>
      </c>
      <c r="H23" s="22">
        <f t="shared" si="10"/>
        <v>0.23404255319148937</v>
      </c>
      <c r="I23" s="16">
        <v>32</v>
      </c>
      <c r="J23" s="22">
        <f t="shared" si="11"/>
        <v>0.68085106382978722</v>
      </c>
      <c r="K23" s="16">
        <v>4</v>
      </c>
      <c r="L23" s="22">
        <f t="shared" si="12"/>
        <v>8.5106382978723402E-2</v>
      </c>
      <c r="M23" s="18">
        <f t="shared" si="13"/>
        <v>3.1489361702127661</v>
      </c>
      <c r="N23" s="18">
        <v>19</v>
      </c>
      <c r="O23" s="23">
        <f t="shared" si="14"/>
        <v>0.91489361702127658</v>
      </c>
      <c r="P23" s="23">
        <f t="shared" si="15"/>
        <v>0.23404255319148937</v>
      </c>
    </row>
    <row r="24" spans="1:16" ht="18.75" x14ac:dyDescent="0.3">
      <c r="A24" s="4" t="s">
        <v>12</v>
      </c>
      <c r="B24" s="5">
        <v>71</v>
      </c>
      <c r="C24" s="58">
        <f t="shared" si="16"/>
        <v>59</v>
      </c>
      <c r="D24" s="17">
        <f t="shared" si="8"/>
        <v>0.83098591549295775</v>
      </c>
      <c r="E24" s="16">
        <v>0</v>
      </c>
      <c r="F24" s="22">
        <f t="shared" si="9"/>
        <v>0</v>
      </c>
      <c r="G24" s="16">
        <v>17</v>
      </c>
      <c r="H24" s="22">
        <f t="shared" si="10"/>
        <v>0.28813559322033899</v>
      </c>
      <c r="I24" s="16">
        <v>39</v>
      </c>
      <c r="J24" s="22">
        <f t="shared" si="11"/>
        <v>0.66101694915254239</v>
      </c>
      <c r="K24" s="16">
        <v>3</v>
      </c>
      <c r="L24" s="22">
        <f t="shared" si="12"/>
        <v>5.0847457627118647E-2</v>
      </c>
      <c r="M24" s="18">
        <f t="shared" si="13"/>
        <v>3.2372881355932202</v>
      </c>
      <c r="N24" s="18">
        <v>21</v>
      </c>
      <c r="O24" s="23">
        <f t="shared" si="14"/>
        <v>0.94915254237288138</v>
      </c>
      <c r="P24" s="23">
        <f t="shared" si="15"/>
        <v>0.28813559322033899</v>
      </c>
    </row>
    <row r="25" spans="1:16" ht="18.75" x14ac:dyDescent="0.3">
      <c r="A25" s="4" t="s">
        <v>17</v>
      </c>
      <c r="B25" s="5">
        <v>14</v>
      </c>
      <c r="C25" s="58">
        <f t="shared" si="16"/>
        <v>6</v>
      </c>
      <c r="D25" s="17">
        <f t="shared" si="8"/>
        <v>0.42857142857142855</v>
      </c>
      <c r="E25" s="16">
        <v>0</v>
      </c>
      <c r="F25" s="22">
        <f t="shared" si="9"/>
        <v>0</v>
      </c>
      <c r="G25" s="16">
        <v>4</v>
      </c>
      <c r="H25" s="22">
        <f t="shared" si="10"/>
        <v>0.66666666666666663</v>
      </c>
      <c r="I25" s="16">
        <v>2</v>
      </c>
      <c r="J25" s="22">
        <f t="shared" si="11"/>
        <v>0.33333333333333331</v>
      </c>
      <c r="K25" s="16">
        <v>0</v>
      </c>
      <c r="L25" s="22">
        <f t="shared" si="12"/>
        <v>0</v>
      </c>
      <c r="M25" s="18">
        <f t="shared" si="13"/>
        <v>3.6666666666666665</v>
      </c>
      <c r="N25" s="18">
        <v>24</v>
      </c>
      <c r="O25" s="23">
        <f t="shared" si="14"/>
        <v>1</v>
      </c>
      <c r="P25" s="23">
        <f t="shared" si="15"/>
        <v>0.66666666666666663</v>
      </c>
    </row>
    <row r="26" spans="1:16" ht="18.75" x14ac:dyDescent="0.3">
      <c r="A26" s="4" t="s">
        <v>18</v>
      </c>
      <c r="B26" s="5">
        <v>43</v>
      </c>
      <c r="C26" s="58">
        <f t="shared" si="16"/>
        <v>21</v>
      </c>
      <c r="D26" s="17">
        <f t="shared" si="8"/>
        <v>0.48837209302325579</v>
      </c>
      <c r="E26" s="16">
        <v>0</v>
      </c>
      <c r="F26" s="22">
        <f t="shared" si="9"/>
        <v>0</v>
      </c>
      <c r="G26" s="16">
        <v>4</v>
      </c>
      <c r="H26" s="22">
        <f t="shared" si="10"/>
        <v>0.19047619047619047</v>
      </c>
      <c r="I26" s="16">
        <v>15</v>
      </c>
      <c r="J26" s="22">
        <f t="shared" si="11"/>
        <v>0.7142857142857143</v>
      </c>
      <c r="K26" s="16">
        <v>2</v>
      </c>
      <c r="L26" s="22">
        <f t="shared" si="12"/>
        <v>9.5238095238095233E-2</v>
      </c>
      <c r="M26" s="18">
        <f t="shared" si="13"/>
        <v>3.0952380952380953</v>
      </c>
      <c r="N26" s="18">
        <v>19</v>
      </c>
      <c r="O26" s="23">
        <f t="shared" si="14"/>
        <v>0.90476190476190477</v>
      </c>
      <c r="P26" s="23">
        <f t="shared" si="15"/>
        <v>0.19047619047619047</v>
      </c>
    </row>
    <row r="27" spans="1:16" ht="18.75" x14ac:dyDescent="0.3">
      <c r="A27" s="4" t="s">
        <v>28</v>
      </c>
      <c r="B27" s="5">
        <v>23</v>
      </c>
      <c r="C27" s="58">
        <f t="shared" si="16"/>
        <v>12</v>
      </c>
      <c r="D27" s="17">
        <f t="shared" si="8"/>
        <v>0.52173913043478259</v>
      </c>
      <c r="E27" s="16">
        <v>0</v>
      </c>
      <c r="F27" s="22">
        <f t="shared" si="9"/>
        <v>0</v>
      </c>
      <c r="G27" s="16">
        <v>6</v>
      </c>
      <c r="H27" s="22">
        <f t="shared" si="10"/>
        <v>0.5</v>
      </c>
      <c r="I27" s="16">
        <v>6</v>
      </c>
      <c r="J27" s="22">
        <f t="shared" si="11"/>
        <v>0.5</v>
      </c>
      <c r="K27" s="16">
        <v>0</v>
      </c>
      <c r="L27" s="22">
        <f t="shared" si="12"/>
        <v>0</v>
      </c>
      <c r="M27" s="18">
        <f t="shared" si="13"/>
        <v>3.5</v>
      </c>
      <c r="N27" s="18">
        <v>22</v>
      </c>
      <c r="O27" s="23">
        <f t="shared" si="14"/>
        <v>1</v>
      </c>
      <c r="P27" s="23">
        <f t="shared" si="15"/>
        <v>0.5</v>
      </c>
    </row>
    <row r="28" spans="1:16" ht="18.75" x14ac:dyDescent="0.3">
      <c r="A28" s="12" t="s">
        <v>13</v>
      </c>
      <c r="B28" s="12">
        <f>SUM(B20:B27)</f>
        <v>367</v>
      </c>
      <c r="C28" s="13">
        <f>SUM(C20:C27)</f>
        <v>224</v>
      </c>
      <c r="D28" s="20">
        <f>C28/B28</f>
        <v>0.61035422343324253</v>
      </c>
      <c r="E28" s="13">
        <f>SUM(E20:E27)</f>
        <v>1</v>
      </c>
      <c r="F28" s="21">
        <f>E28/C28</f>
        <v>4.464285714285714E-3</v>
      </c>
      <c r="G28" s="13">
        <f>SUM(G20:G27)</f>
        <v>74</v>
      </c>
      <c r="H28" s="21">
        <f t="shared" si="10"/>
        <v>0.33035714285714285</v>
      </c>
      <c r="I28" s="13">
        <f>SUM(I20:I27)</f>
        <v>137</v>
      </c>
      <c r="J28" s="21">
        <f t="shared" si="11"/>
        <v>0.6116071428571429</v>
      </c>
      <c r="K28" s="13">
        <f>SUM(K20:K27)</f>
        <v>12</v>
      </c>
      <c r="L28" s="21">
        <f t="shared" si="12"/>
        <v>5.3571428571428568E-2</v>
      </c>
      <c r="M28" s="14">
        <f t="shared" si="13"/>
        <v>3.2857142857142856</v>
      </c>
      <c r="N28" s="14">
        <f>AVERAGE(N20:N27)</f>
        <v>21.5</v>
      </c>
      <c r="O28" s="20">
        <f t="shared" si="14"/>
        <v>0.9464285714285714</v>
      </c>
      <c r="P28" s="20">
        <f t="shared" si="15"/>
        <v>0.33482142857142855</v>
      </c>
    </row>
    <row r="29" spans="1:16" ht="18.75" x14ac:dyDescent="0.3">
      <c r="A29" s="15" t="s">
        <v>14</v>
      </c>
      <c r="B29" s="15">
        <v>12695</v>
      </c>
      <c r="C29" s="15">
        <v>12658</v>
      </c>
      <c r="D29" s="55">
        <f>C29/B29</f>
        <v>0.99708546671918075</v>
      </c>
      <c r="E29" s="15">
        <v>107</v>
      </c>
      <c r="F29" s="55">
        <f>E29/C29</f>
        <v>8.4531521567388218E-3</v>
      </c>
      <c r="G29" s="15">
        <v>4180</v>
      </c>
      <c r="H29" s="55">
        <f t="shared" si="10"/>
        <v>0.33022594406699318</v>
      </c>
      <c r="I29" s="15">
        <v>7213</v>
      </c>
      <c r="J29" s="55">
        <f t="shared" si="11"/>
        <v>0.56983725707062727</v>
      </c>
      <c r="K29" s="15">
        <v>1154</v>
      </c>
      <c r="L29" s="55">
        <f t="shared" si="12"/>
        <v>9.1167641017538312E-2</v>
      </c>
      <c r="M29" s="15">
        <v>3.3</v>
      </c>
      <c r="N29" s="15">
        <v>21</v>
      </c>
      <c r="O29" s="55">
        <f t="shared" si="14"/>
        <v>0.90883235898246173</v>
      </c>
      <c r="P29" s="15">
        <f t="shared" si="15"/>
        <v>0.33867909622373205</v>
      </c>
    </row>
    <row r="33" spans="1:16" ht="18.75" x14ac:dyDescent="0.3">
      <c r="A33" s="92" t="s">
        <v>20</v>
      </c>
      <c r="B33" s="92"/>
      <c r="C33" s="92"/>
      <c r="D33" s="1" t="s">
        <v>34</v>
      </c>
    </row>
    <row r="34" spans="1:16" ht="18.75" x14ac:dyDescent="0.25">
      <c r="A34" s="93" t="s">
        <v>1</v>
      </c>
      <c r="B34" s="94" t="s">
        <v>2</v>
      </c>
      <c r="C34" s="96" t="s">
        <v>3</v>
      </c>
      <c r="D34" s="96"/>
      <c r="E34" s="97">
        <v>5</v>
      </c>
      <c r="F34" s="98"/>
      <c r="G34" s="97">
        <v>4</v>
      </c>
      <c r="H34" s="98"/>
      <c r="I34" s="97">
        <v>3</v>
      </c>
      <c r="J34" s="98"/>
      <c r="K34" s="97">
        <v>2</v>
      </c>
      <c r="L34" s="98"/>
      <c r="M34" s="90" t="s">
        <v>4</v>
      </c>
      <c r="N34" s="90" t="s">
        <v>5</v>
      </c>
      <c r="O34" s="90" t="s">
        <v>6</v>
      </c>
      <c r="P34" s="90" t="s">
        <v>7</v>
      </c>
    </row>
    <row r="35" spans="1:16" ht="37.5" x14ac:dyDescent="0.25">
      <c r="A35" s="93"/>
      <c r="B35" s="95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91"/>
      <c r="N35" s="91"/>
      <c r="O35" s="91"/>
      <c r="P35" s="91"/>
    </row>
    <row r="36" spans="1:16" ht="18.75" x14ac:dyDescent="0.3">
      <c r="A36" s="4" t="s">
        <v>10</v>
      </c>
      <c r="B36" s="5">
        <v>8</v>
      </c>
      <c r="C36" s="58">
        <f>SUM(E36+G36+I36+K36)</f>
        <v>8</v>
      </c>
      <c r="D36" s="7">
        <f t="shared" ref="D36:D43" si="17">C36/B36</f>
        <v>1</v>
      </c>
      <c r="E36" s="6">
        <v>0</v>
      </c>
      <c r="F36" s="8">
        <f t="shared" ref="F36:F43" si="18">E36/$C36</f>
        <v>0</v>
      </c>
      <c r="G36" s="6">
        <v>4</v>
      </c>
      <c r="H36" s="9">
        <f t="shared" ref="H36:H45" si="19">G36/$C36</f>
        <v>0.5</v>
      </c>
      <c r="I36" s="6">
        <v>4</v>
      </c>
      <c r="J36" s="9">
        <f t="shared" ref="J36:J45" si="20">I36/$C36</f>
        <v>0.5</v>
      </c>
      <c r="K36" s="6">
        <v>0</v>
      </c>
      <c r="L36" s="9">
        <f t="shared" ref="L36:L45" si="21">K36/$C36</f>
        <v>0</v>
      </c>
      <c r="M36" s="10">
        <f t="shared" ref="M36:M45" si="22" xml:space="preserve"> (E36*5+G36*4+I36*3+K36*2)/C36</f>
        <v>3.5</v>
      </c>
      <c r="N36" s="10">
        <v>23</v>
      </c>
      <c r="O36" s="11">
        <f t="shared" ref="O36:O45" si="23">(C36-K36)/C36</f>
        <v>1</v>
      </c>
      <c r="P36" s="11">
        <f t="shared" ref="P36:P45" si="24">(E36+G36)/C36</f>
        <v>0.5</v>
      </c>
    </row>
    <row r="37" spans="1:16" ht="18.75" x14ac:dyDescent="0.3">
      <c r="A37" s="4" t="s">
        <v>11</v>
      </c>
      <c r="B37" s="5">
        <v>40</v>
      </c>
      <c r="C37" s="58">
        <f>SUM(E37+G37+I37+K37)</f>
        <v>40</v>
      </c>
      <c r="D37" s="7">
        <f t="shared" si="17"/>
        <v>1</v>
      </c>
      <c r="E37" s="6">
        <v>1</v>
      </c>
      <c r="F37" s="8">
        <f t="shared" si="18"/>
        <v>2.5000000000000001E-2</v>
      </c>
      <c r="G37" s="6">
        <v>11</v>
      </c>
      <c r="H37" s="9">
        <f t="shared" si="19"/>
        <v>0.27500000000000002</v>
      </c>
      <c r="I37" s="6">
        <v>25</v>
      </c>
      <c r="J37" s="9">
        <f t="shared" si="20"/>
        <v>0.625</v>
      </c>
      <c r="K37" s="6">
        <v>3</v>
      </c>
      <c r="L37" s="9">
        <f t="shared" si="21"/>
        <v>7.4999999999999997E-2</v>
      </c>
      <c r="M37" s="10">
        <f t="shared" si="22"/>
        <v>3.25</v>
      </c>
      <c r="N37" s="10">
        <v>21</v>
      </c>
      <c r="O37" s="11">
        <f t="shared" si="23"/>
        <v>0.92500000000000004</v>
      </c>
      <c r="P37" s="11">
        <f t="shared" si="24"/>
        <v>0.3</v>
      </c>
    </row>
    <row r="38" spans="1:16" ht="18.75" x14ac:dyDescent="0.3">
      <c r="A38" s="4" t="s">
        <v>15</v>
      </c>
      <c r="B38" s="5">
        <v>31</v>
      </c>
      <c r="C38" s="58">
        <f t="shared" ref="C38:C43" si="25">SUM(E38+G38+I38+K38)</f>
        <v>31</v>
      </c>
      <c r="D38" s="17">
        <f t="shared" si="17"/>
        <v>1</v>
      </c>
      <c r="E38" s="16">
        <v>0</v>
      </c>
      <c r="F38" s="22">
        <f t="shared" si="18"/>
        <v>0</v>
      </c>
      <c r="G38" s="16">
        <v>17</v>
      </c>
      <c r="H38" s="22">
        <f t="shared" si="19"/>
        <v>0.54838709677419351</v>
      </c>
      <c r="I38" s="16">
        <v>14</v>
      </c>
      <c r="J38" s="22">
        <f t="shared" si="20"/>
        <v>0.45161290322580644</v>
      </c>
      <c r="K38" s="16">
        <v>0</v>
      </c>
      <c r="L38" s="22">
        <f t="shared" si="21"/>
        <v>0</v>
      </c>
      <c r="M38" s="10">
        <f t="shared" si="22"/>
        <v>3.5483870967741935</v>
      </c>
      <c r="N38" s="18">
        <v>23</v>
      </c>
      <c r="O38" s="23">
        <f t="shared" si="23"/>
        <v>1</v>
      </c>
      <c r="P38" s="23">
        <f t="shared" si="24"/>
        <v>0.54838709677419351</v>
      </c>
    </row>
    <row r="39" spans="1:16" ht="18.75" x14ac:dyDescent="0.3">
      <c r="A39" s="4" t="s">
        <v>16</v>
      </c>
      <c r="B39" s="5">
        <v>49</v>
      </c>
      <c r="C39" s="58">
        <f t="shared" si="25"/>
        <v>49</v>
      </c>
      <c r="D39" s="17">
        <f t="shared" si="17"/>
        <v>1</v>
      </c>
      <c r="E39" s="16">
        <v>0</v>
      </c>
      <c r="F39" s="22">
        <f t="shared" si="18"/>
        <v>0</v>
      </c>
      <c r="G39" s="16">
        <v>13</v>
      </c>
      <c r="H39" s="22">
        <f t="shared" si="19"/>
        <v>0.26530612244897961</v>
      </c>
      <c r="I39" s="16">
        <v>32</v>
      </c>
      <c r="J39" s="22">
        <f t="shared" si="20"/>
        <v>0.65306122448979587</v>
      </c>
      <c r="K39" s="16">
        <v>4</v>
      </c>
      <c r="L39" s="22">
        <f t="shared" si="21"/>
        <v>8.1632653061224483E-2</v>
      </c>
      <c r="M39" s="18">
        <f t="shared" si="22"/>
        <v>3.1836734693877551</v>
      </c>
      <c r="N39" s="18">
        <v>24</v>
      </c>
      <c r="O39" s="23">
        <f t="shared" si="23"/>
        <v>0.91836734693877553</v>
      </c>
      <c r="P39" s="23">
        <f t="shared" si="24"/>
        <v>0.26530612244897961</v>
      </c>
    </row>
    <row r="40" spans="1:16" ht="18.75" x14ac:dyDescent="0.3">
      <c r="A40" s="4" t="s">
        <v>12</v>
      </c>
      <c r="B40" s="5">
        <v>59</v>
      </c>
      <c r="C40" s="58">
        <f t="shared" si="25"/>
        <v>59</v>
      </c>
      <c r="D40" s="17">
        <f t="shared" si="17"/>
        <v>1</v>
      </c>
      <c r="E40" s="16">
        <v>0</v>
      </c>
      <c r="F40" s="22">
        <f t="shared" si="18"/>
        <v>0</v>
      </c>
      <c r="G40" s="16">
        <v>17</v>
      </c>
      <c r="H40" s="22">
        <f t="shared" si="19"/>
        <v>0.28813559322033899</v>
      </c>
      <c r="I40" s="16">
        <v>39</v>
      </c>
      <c r="J40" s="22">
        <f t="shared" si="20"/>
        <v>0.66101694915254239</v>
      </c>
      <c r="K40" s="16">
        <v>3</v>
      </c>
      <c r="L40" s="22">
        <f t="shared" si="21"/>
        <v>5.0847457627118647E-2</v>
      </c>
      <c r="M40" s="18">
        <f t="shared" si="22"/>
        <v>3.2372881355932202</v>
      </c>
      <c r="N40" s="18">
        <v>21</v>
      </c>
      <c r="O40" s="23">
        <f t="shared" si="23"/>
        <v>0.94915254237288138</v>
      </c>
      <c r="P40" s="23">
        <f t="shared" si="24"/>
        <v>0.28813559322033899</v>
      </c>
    </row>
    <row r="41" spans="1:16" ht="18.75" x14ac:dyDescent="0.3">
      <c r="A41" s="4" t="s">
        <v>17</v>
      </c>
      <c r="B41" s="5">
        <v>6</v>
      </c>
      <c r="C41" s="58">
        <f t="shared" si="25"/>
        <v>6</v>
      </c>
      <c r="D41" s="17">
        <f t="shared" si="17"/>
        <v>1</v>
      </c>
      <c r="E41" s="16">
        <v>0</v>
      </c>
      <c r="F41" s="22">
        <f t="shared" si="18"/>
        <v>0</v>
      </c>
      <c r="G41" s="16">
        <v>4</v>
      </c>
      <c r="H41" s="22">
        <f t="shared" si="19"/>
        <v>0.66666666666666663</v>
      </c>
      <c r="I41" s="16">
        <v>2</v>
      </c>
      <c r="J41" s="22">
        <f t="shared" si="20"/>
        <v>0.33333333333333331</v>
      </c>
      <c r="K41" s="16">
        <v>0</v>
      </c>
      <c r="L41" s="22">
        <f t="shared" si="21"/>
        <v>0</v>
      </c>
      <c r="M41" s="18">
        <f t="shared" si="22"/>
        <v>3.6666666666666665</v>
      </c>
      <c r="N41" s="18">
        <v>24</v>
      </c>
      <c r="O41" s="23">
        <f t="shared" si="23"/>
        <v>1</v>
      </c>
      <c r="P41" s="23">
        <f t="shared" si="24"/>
        <v>0.66666666666666663</v>
      </c>
    </row>
    <row r="42" spans="1:16" ht="18.75" x14ac:dyDescent="0.3">
      <c r="A42" s="4" t="s">
        <v>18</v>
      </c>
      <c r="B42" s="5">
        <v>21</v>
      </c>
      <c r="C42" s="58">
        <f t="shared" si="25"/>
        <v>21</v>
      </c>
      <c r="D42" s="17">
        <f t="shared" si="17"/>
        <v>1</v>
      </c>
      <c r="E42" s="16">
        <v>0</v>
      </c>
      <c r="F42" s="22">
        <f t="shared" si="18"/>
        <v>0</v>
      </c>
      <c r="G42" s="16">
        <v>4</v>
      </c>
      <c r="H42" s="22">
        <f t="shared" si="19"/>
        <v>0.19047619047619047</v>
      </c>
      <c r="I42" s="16">
        <v>15</v>
      </c>
      <c r="J42" s="22">
        <f t="shared" si="20"/>
        <v>0.7142857142857143</v>
      </c>
      <c r="K42" s="16">
        <v>2</v>
      </c>
      <c r="L42" s="22">
        <f t="shared" si="21"/>
        <v>9.5238095238095233E-2</v>
      </c>
      <c r="M42" s="18">
        <f t="shared" si="22"/>
        <v>3.0952380952380953</v>
      </c>
      <c r="N42" s="18">
        <v>19</v>
      </c>
      <c r="O42" s="23">
        <f t="shared" si="23"/>
        <v>0.90476190476190477</v>
      </c>
      <c r="P42" s="23">
        <f t="shared" si="24"/>
        <v>0.19047619047619047</v>
      </c>
    </row>
    <row r="43" spans="1:16" ht="18.75" x14ac:dyDescent="0.3">
      <c r="A43" s="4" t="s">
        <v>28</v>
      </c>
      <c r="B43" s="5">
        <v>12</v>
      </c>
      <c r="C43" s="58">
        <f t="shared" si="25"/>
        <v>12</v>
      </c>
      <c r="D43" s="17">
        <f t="shared" si="17"/>
        <v>1</v>
      </c>
      <c r="E43" s="16">
        <v>0</v>
      </c>
      <c r="F43" s="22">
        <f t="shared" si="18"/>
        <v>0</v>
      </c>
      <c r="G43" s="16">
        <v>6</v>
      </c>
      <c r="H43" s="22">
        <f t="shared" si="19"/>
        <v>0.5</v>
      </c>
      <c r="I43" s="16">
        <v>6</v>
      </c>
      <c r="J43" s="22">
        <f t="shared" si="20"/>
        <v>0.5</v>
      </c>
      <c r="K43" s="16">
        <v>0</v>
      </c>
      <c r="L43" s="22">
        <f t="shared" si="21"/>
        <v>0</v>
      </c>
      <c r="M43" s="18">
        <f t="shared" si="22"/>
        <v>3.5</v>
      </c>
      <c r="N43" s="18">
        <v>22</v>
      </c>
      <c r="O43" s="23">
        <f t="shared" si="23"/>
        <v>1</v>
      </c>
      <c r="P43" s="23">
        <f t="shared" si="24"/>
        <v>0.5</v>
      </c>
    </row>
    <row r="44" spans="1:16" ht="18.75" x14ac:dyDescent="0.3">
      <c r="A44" s="12" t="s">
        <v>13</v>
      </c>
      <c r="B44" s="12">
        <f>SUM(B36:B43)</f>
        <v>226</v>
      </c>
      <c r="C44" s="13">
        <f>SUM(C36:C43)</f>
        <v>226</v>
      </c>
      <c r="D44" s="20">
        <f>C44/B44</f>
        <v>1</v>
      </c>
      <c r="E44" s="13">
        <f>SUM(E36:E43)</f>
        <v>1</v>
      </c>
      <c r="F44" s="21">
        <f>E44/C44</f>
        <v>4.4247787610619468E-3</v>
      </c>
      <c r="G44" s="13">
        <f>SUM(G36:G43)</f>
        <v>76</v>
      </c>
      <c r="H44" s="21">
        <f t="shared" si="19"/>
        <v>0.33628318584070799</v>
      </c>
      <c r="I44" s="13">
        <f>SUM(I36:I43)</f>
        <v>137</v>
      </c>
      <c r="J44" s="21">
        <f t="shared" si="20"/>
        <v>0.60619469026548678</v>
      </c>
      <c r="K44" s="13">
        <f>SUM(K36:K43)</f>
        <v>12</v>
      </c>
      <c r="L44" s="21">
        <f t="shared" si="21"/>
        <v>5.3097345132743362E-2</v>
      </c>
      <c r="M44" s="14">
        <f t="shared" si="22"/>
        <v>3.2920353982300883</v>
      </c>
      <c r="N44" s="14">
        <f>AVERAGE(N36:N43)</f>
        <v>22.125</v>
      </c>
      <c r="O44" s="20">
        <f t="shared" si="23"/>
        <v>0.94690265486725667</v>
      </c>
      <c r="P44" s="20">
        <f t="shared" si="24"/>
        <v>0.34070796460176989</v>
      </c>
    </row>
    <row r="45" spans="1:16" ht="18.75" x14ac:dyDescent="0.3">
      <c r="A45" s="15" t="s">
        <v>14</v>
      </c>
      <c r="B45" s="15">
        <v>12695</v>
      </c>
      <c r="C45" s="15">
        <v>12658</v>
      </c>
      <c r="D45" s="55">
        <f>C45/B45</f>
        <v>0.99708546671918075</v>
      </c>
      <c r="E45" s="15">
        <v>107</v>
      </c>
      <c r="F45" s="55">
        <f>E45/C45</f>
        <v>8.4531521567388218E-3</v>
      </c>
      <c r="G45" s="15">
        <v>4180</v>
      </c>
      <c r="H45" s="55">
        <f t="shared" si="19"/>
        <v>0.33022594406699318</v>
      </c>
      <c r="I45" s="15">
        <v>7213</v>
      </c>
      <c r="J45" s="55">
        <f t="shared" si="20"/>
        <v>0.56983725707062727</v>
      </c>
      <c r="K45" s="15">
        <v>1154</v>
      </c>
      <c r="L45" s="55">
        <f t="shared" si="21"/>
        <v>9.1167641017538312E-2</v>
      </c>
      <c r="M45" s="60">
        <f t="shared" si="22"/>
        <v>3.2550165902986254</v>
      </c>
      <c r="N45" s="15">
        <v>21</v>
      </c>
      <c r="O45" s="55">
        <f t="shared" si="23"/>
        <v>0.90883235898246173</v>
      </c>
      <c r="P45" s="15">
        <f t="shared" si="24"/>
        <v>0.33867909622373205</v>
      </c>
    </row>
    <row r="48" spans="1:16" ht="18.75" x14ac:dyDescent="0.3">
      <c r="A48" s="92" t="s">
        <v>20</v>
      </c>
      <c r="B48" s="92"/>
      <c r="C48" s="92"/>
      <c r="D48" s="1">
        <v>44746</v>
      </c>
    </row>
    <row r="49" spans="1:17" ht="18.75" x14ac:dyDescent="0.25">
      <c r="A49" s="93" t="s">
        <v>1</v>
      </c>
      <c r="B49" s="94" t="s">
        <v>2</v>
      </c>
      <c r="C49" s="96" t="s">
        <v>3</v>
      </c>
      <c r="D49" s="96"/>
      <c r="E49" s="97">
        <v>5</v>
      </c>
      <c r="F49" s="98"/>
      <c r="G49" s="97">
        <v>4</v>
      </c>
      <c r="H49" s="98"/>
      <c r="I49" s="97">
        <v>3</v>
      </c>
      <c r="J49" s="98"/>
      <c r="K49" s="97">
        <v>2</v>
      </c>
      <c r="L49" s="98"/>
      <c r="M49" s="90" t="s">
        <v>4</v>
      </c>
      <c r="N49" s="90" t="s">
        <v>5</v>
      </c>
      <c r="O49" s="90" t="s">
        <v>6</v>
      </c>
      <c r="P49" s="90" t="s">
        <v>7</v>
      </c>
    </row>
    <row r="50" spans="1:17" ht="37.5" x14ac:dyDescent="0.25">
      <c r="A50" s="93"/>
      <c r="B50" s="95"/>
      <c r="C50" s="2" t="s">
        <v>8</v>
      </c>
      <c r="D50" s="2" t="s">
        <v>9</v>
      </c>
      <c r="E50" s="3" t="s">
        <v>8</v>
      </c>
      <c r="F50" s="3" t="s">
        <v>9</v>
      </c>
      <c r="G50" s="3" t="s">
        <v>8</v>
      </c>
      <c r="H50" s="3" t="s">
        <v>9</v>
      </c>
      <c r="I50" s="3" t="s">
        <v>8</v>
      </c>
      <c r="J50" s="3" t="s">
        <v>9</v>
      </c>
      <c r="K50" s="3" t="s">
        <v>8</v>
      </c>
      <c r="L50" s="3" t="s">
        <v>9</v>
      </c>
      <c r="M50" s="91"/>
      <c r="N50" s="91"/>
      <c r="O50" s="91"/>
      <c r="P50" s="91"/>
    </row>
    <row r="51" spans="1:17" ht="18.75" x14ac:dyDescent="0.3">
      <c r="A51" s="4" t="s">
        <v>10</v>
      </c>
      <c r="B51" s="77"/>
      <c r="C51" s="85">
        <f>SUM(E51+G51+I51+K51)</f>
        <v>0</v>
      </c>
      <c r="D51" s="79" t="e">
        <f t="shared" ref="D51:D58" si="26">C51/B51</f>
        <v>#DIV/0!</v>
      </c>
      <c r="E51" s="78"/>
      <c r="F51" s="80" t="e">
        <f t="shared" ref="F51:F58" si="27">E51/$C51</f>
        <v>#DIV/0!</v>
      </c>
      <c r="G51" s="78"/>
      <c r="H51" s="80" t="e">
        <f t="shared" ref="H51:H60" si="28">G51/$C51</f>
        <v>#DIV/0!</v>
      </c>
      <c r="I51" s="78"/>
      <c r="J51" s="80" t="e">
        <f t="shared" ref="J51:J60" si="29">I51/$C51</f>
        <v>#DIV/0!</v>
      </c>
      <c r="K51" s="78"/>
      <c r="L51" s="80" t="e">
        <f t="shared" ref="L51:L60" si="30">K51/$C51</f>
        <v>#DIV/0!</v>
      </c>
      <c r="M51" s="81" t="e">
        <f t="shared" ref="M51:M59" si="31" xml:space="preserve"> (E51*5+G51*4+I51*3+K51*2)/C51</f>
        <v>#DIV/0!</v>
      </c>
      <c r="N51" s="81"/>
      <c r="O51" s="82" t="e">
        <f t="shared" ref="O51:O60" si="32">(C51-K51)/C51</f>
        <v>#DIV/0!</v>
      </c>
      <c r="P51" s="82" t="e">
        <f t="shared" ref="P51:P60" si="33">(E51+G51)/C51</f>
        <v>#DIV/0!</v>
      </c>
    </row>
    <row r="52" spans="1:17" ht="18.75" x14ac:dyDescent="0.3">
      <c r="A52" s="4" t="s">
        <v>11</v>
      </c>
      <c r="B52" s="5">
        <v>3</v>
      </c>
      <c r="C52" s="58">
        <f>SUM(E52+G52+I52+K52)</f>
        <v>3</v>
      </c>
      <c r="D52" s="7">
        <f t="shared" si="26"/>
        <v>1</v>
      </c>
      <c r="E52" s="6">
        <v>0</v>
      </c>
      <c r="F52" s="8">
        <f t="shared" si="27"/>
        <v>0</v>
      </c>
      <c r="G52" s="6">
        <v>0</v>
      </c>
      <c r="H52" s="9">
        <f t="shared" si="28"/>
        <v>0</v>
      </c>
      <c r="I52" s="6">
        <v>0</v>
      </c>
      <c r="J52" s="9">
        <f t="shared" si="29"/>
        <v>0</v>
      </c>
      <c r="K52" s="6">
        <v>3</v>
      </c>
      <c r="L52" s="9">
        <f t="shared" si="30"/>
        <v>1</v>
      </c>
      <c r="M52" s="10">
        <f t="shared" si="31"/>
        <v>2</v>
      </c>
      <c r="N52" s="10">
        <v>10</v>
      </c>
      <c r="O52" s="11">
        <f t="shared" si="32"/>
        <v>0</v>
      </c>
      <c r="P52" s="11">
        <f t="shared" si="33"/>
        <v>0</v>
      </c>
      <c r="Q52" t="s">
        <v>63</v>
      </c>
    </row>
    <row r="53" spans="1:17" ht="18.75" x14ac:dyDescent="0.3">
      <c r="A53" s="4" t="s">
        <v>15</v>
      </c>
      <c r="B53" s="77"/>
      <c r="C53" s="85">
        <f t="shared" ref="C53:C58" si="34">SUM(E53+G53+I53+K53)</f>
        <v>0</v>
      </c>
      <c r="D53" s="79" t="e">
        <f t="shared" si="26"/>
        <v>#DIV/0!</v>
      </c>
      <c r="E53" s="78"/>
      <c r="F53" s="80" t="e">
        <f t="shared" si="27"/>
        <v>#DIV/0!</v>
      </c>
      <c r="G53" s="78"/>
      <c r="H53" s="80" t="e">
        <f t="shared" si="28"/>
        <v>#DIV/0!</v>
      </c>
      <c r="I53" s="78"/>
      <c r="J53" s="80" t="e">
        <f t="shared" si="29"/>
        <v>#DIV/0!</v>
      </c>
      <c r="K53" s="78"/>
      <c r="L53" s="80" t="e">
        <f t="shared" si="30"/>
        <v>#DIV/0!</v>
      </c>
      <c r="M53" s="81" t="e">
        <f t="shared" si="31"/>
        <v>#DIV/0!</v>
      </c>
      <c r="N53" s="81"/>
      <c r="O53" s="82" t="e">
        <f t="shared" si="32"/>
        <v>#DIV/0!</v>
      </c>
      <c r="P53" s="82" t="e">
        <f t="shared" si="33"/>
        <v>#DIV/0!</v>
      </c>
    </row>
    <row r="54" spans="1:17" ht="18.75" x14ac:dyDescent="0.3">
      <c r="A54" s="4" t="s">
        <v>16</v>
      </c>
      <c r="B54" s="5">
        <v>4</v>
      </c>
      <c r="C54" s="58">
        <f t="shared" si="34"/>
        <v>4</v>
      </c>
      <c r="D54" s="17">
        <f t="shared" si="26"/>
        <v>1</v>
      </c>
      <c r="E54" s="16">
        <v>0</v>
      </c>
      <c r="F54" s="22">
        <f t="shared" si="27"/>
        <v>0</v>
      </c>
      <c r="G54" s="16">
        <v>0</v>
      </c>
      <c r="H54" s="22">
        <f t="shared" si="28"/>
        <v>0</v>
      </c>
      <c r="I54" s="16">
        <v>2</v>
      </c>
      <c r="J54" s="22">
        <f t="shared" si="29"/>
        <v>0.5</v>
      </c>
      <c r="K54" s="16">
        <v>2</v>
      </c>
      <c r="L54" s="22">
        <f t="shared" si="30"/>
        <v>0.5</v>
      </c>
      <c r="M54" s="18">
        <f t="shared" si="31"/>
        <v>2.5</v>
      </c>
      <c r="N54" s="18">
        <v>13</v>
      </c>
      <c r="O54" s="23">
        <f t="shared" si="32"/>
        <v>0.5</v>
      </c>
      <c r="P54" s="23">
        <f t="shared" si="33"/>
        <v>0</v>
      </c>
      <c r="Q54" t="s">
        <v>64</v>
      </c>
    </row>
    <row r="55" spans="1:17" ht="18.75" x14ac:dyDescent="0.3">
      <c r="A55" s="4" t="s">
        <v>12</v>
      </c>
      <c r="B55" s="5">
        <v>2</v>
      </c>
      <c r="C55" s="58">
        <f t="shared" si="34"/>
        <v>2</v>
      </c>
      <c r="D55" s="17">
        <f t="shared" si="26"/>
        <v>1</v>
      </c>
      <c r="E55" s="16">
        <v>0</v>
      </c>
      <c r="F55" s="22">
        <f t="shared" si="27"/>
        <v>0</v>
      </c>
      <c r="G55" s="16">
        <v>0</v>
      </c>
      <c r="H55" s="22">
        <f t="shared" si="28"/>
        <v>0</v>
      </c>
      <c r="I55" s="16">
        <v>2</v>
      </c>
      <c r="J55" s="22">
        <f t="shared" si="29"/>
        <v>1</v>
      </c>
      <c r="K55" s="16">
        <v>0</v>
      </c>
      <c r="L55" s="22">
        <f t="shared" si="30"/>
        <v>0</v>
      </c>
      <c r="M55" s="18">
        <f t="shared" si="31"/>
        <v>3</v>
      </c>
      <c r="N55" s="18">
        <v>20</v>
      </c>
      <c r="O55" s="23">
        <f t="shared" si="32"/>
        <v>1</v>
      </c>
      <c r="P55" s="23">
        <f t="shared" si="33"/>
        <v>0</v>
      </c>
    </row>
    <row r="56" spans="1:17" ht="18.75" x14ac:dyDescent="0.3">
      <c r="A56" s="4" t="s">
        <v>17</v>
      </c>
      <c r="B56" s="77"/>
      <c r="C56" s="85">
        <f t="shared" si="34"/>
        <v>0</v>
      </c>
      <c r="D56" s="79" t="e">
        <f t="shared" si="26"/>
        <v>#DIV/0!</v>
      </c>
      <c r="E56" s="78"/>
      <c r="F56" s="80" t="e">
        <f t="shared" si="27"/>
        <v>#DIV/0!</v>
      </c>
      <c r="G56" s="78"/>
      <c r="H56" s="80" t="e">
        <f t="shared" si="28"/>
        <v>#DIV/0!</v>
      </c>
      <c r="I56" s="78"/>
      <c r="J56" s="80" t="e">
        <f t="shared" si="29"/>
        <v>#DIV/0!</v>
      </c>
      <c r="K56" s="78"/>
      <c r="L56" s="80" t="e">
        <f t="shared" si="30"/>
        <v>#DIV/0!</v>
      </c>
      <c r="M56" s="81" t="e">
        <f t="shared" si="31"/>
        <v>#DIV/0!</v>
      </c>
      <c r="N56" s="81"/>
      <c r="O56" s="82" t="e">
        <f t="shared" si="32"/>
        <v>#DIV/0!</v>
      </c>
      <c r="P56" s="82" t="e">
        <f t="shared" si="33"/>
        <v>#DIV/0!</v>
      </c>
    </row>
    <row r="57" spans="1:17" ht="18.75" x14ac:dyDescent="0.3">
      <c r="A57" s="4" t="s">
        <v>18</v>
      </c>
      <c r="B57" s="5">
        <v>2</v>
      </c>
      <c r="C57" s="58">
        <f t="shared" si="34"/>
        <v>2</v>
      </c>
      <c r="D57" s="17">
        <f t="shared" si="26"/>
        <v>1</v>
      </c>
      <c r="E57" s="16">
        <v>0</v>
      </c>
      <c r="F57" s="22">
        <f t="shared" si="27"/>
        <v>0</v>
      </c>
      <c r="G57" s="16">
        <v>0</v>
      </c>
      <c r="H57" s="22">
        <f t="shared" si="28"/>
        <v>0</v>
      </c>
      <c r="I57" s="16">
        <v>1</v>
      </c>
      <c r="J57" s="22">
        <f t="shared" si="29"/>
        <v>0.5</v>
      </c>
      <c r="K57" s="16">
        <v>1</v>
      </c>
      <c r="L57" s="22">
        <f t="shared" si="30"/>
        <v>0.5</v>
      </c>
      <c r="M57" s="18">
        <f t="shared" si="31"/>
        <v>2.5</v>
      </c>
      <c r="N57" s="18">
        <v>18</v>
      </c>
      <c r="O57" s="23">
        <f t="shared" si="32"/>
        <v>0.5</v>
      </c>
      <c r="P57" s="23">
        <f t="shared" si="33"/>
        <v>0</v>
      </c>
      <c r="Q57" t="s">
        <v>65</v>
      </c>
    </row>
    <row r="58" spans="1:17" ht="18.75" x14ac:dyDescent="0.3">
      <c r="A58" s="4" t="s">
        <v>28</v>
      </c>
      <c r="B58" s="77"/>
      <c r="C58" s="85">
        <f t="shared" si="34"/>
        <v>0</v>
      </c>
      <c r="D58" s="79" t="e">
        <f t="shared" si="26"/>
        <v>#DIV/0!</v>
      </c>
      <c r="E58" s="78"/>
      <c r="F58" s="80" t="e">
        <f t="shared" si="27"/>
        <v>#DIV/0!</v>
      </c>
      <c r="G58" s="78"/>
      <c r="H58" s="80" t="e">
        <f t="shared" si="28"/>
        <v>#DIV/0!</v>
      </c>
      <c r="I58" s="78"/>
      <c r="J58" s="80" t="e">
        <f t="shared" si="29"/>
        <v>#DIV/0!</v>
      </c>
      <c r="K58" s="78"/>
      <c r="L58" s="80" t="e">
        <f t="shared" si="30"/>
        <v>#DIV/0!</v>
      </c>
      <c r="M58" s="81" t="e">
        <f t="shared" si="31"/>
        <v>#DIV/0!</v>
      </c>
      <c r="N58" s="81"/>
      <c r="O58" s="82" t="e">
        <f t="shared" si="32"/>
        <v>#DIV/0!</v>
      </c>
      <c r="P58" s="82" t="e">
        <f t="shared" si="33"/>
        <v>#DIV/0!</v>
      </c>
    </row>
    <row r="59" spans="1:17" ht="18.75" x14ac:dyDescent="0.3">
      <c r="A59" s="12" t="s">
        <v>13</v>
      </c>
      <c r="B59" s="12">
        <f>SUM(B51:B58)</f>
        <v>11</v>
      </c>
      <c r="C59" s="13">
        <f>SUM(C51:C58)</f>
        <v>11</v>
      </c>
      <c r="D59" s="20">
        <f>C59/B59</f>
        <v>1</v>
      </c>
      <c r="E59" s="13">
        <f>SUM(E51:E58)</f>
        <v>0</v>
      </c>
      <c r="F59" s="21">
        <f>E59/C59</f>
        <v>0</v>
      </c>
      <c r="G59" s="13">
        <f>SUM(G51:G58)</f>
        <v>0</v>
      </c>
      <c r="H59" s="21">
        <f t="shared" si="28"/>
        <v>0</v>
      </c>
      <c r="I59" s="13">
        <f>SUM(I51:I58)</f>
        <v>5</v>
      </c>
      <c r="J59" s="21">
        <f t="shared" si="29"/>
        <v>0.45454545454545453</v>
      </c>
      <c r="K59" s="13">
        <f>SUM(K51:K58)</f>
        <v>6</v>
      </c>
      <c r="L59" s="21">
        <f t="shared" si="30"/>
        <v>0.54545454545454541</v>
      </c>
      <c r="M59" s="14">
        <f t="shared" si="31"/>
        <v>2.4545454545454546</v>
      </c>
      <c r="N59" s="14">
        <f>AVERAGE(N51:N58)</f>
        <v>15.25</v>
      </c>
      <c r="O59" s="20">
        <f t="shared" si="32"/>
        <v>0.45454545454545453</v>
      </c>
      <c r="P59" s="20">
        <f t="shared" si="33"/>
        <v>0</v>
      </c>
    </row>
    <row r="60" spans="1:17" ht="18.75" x14ac:dyDescent="0.3">
      <c r="A60" s="15" t="s">
        <v>14</v>
      </c>
      <c r="B60" s="15">
        <v>767</v>
      </c>
      <c r="C60" s="15">
        <v>761</v>
      </c>
      <c r="D60" s="55">
        <f>C60/B60</f>
        <v>0.99217731421121247</v>
      </c>
      <c r="E60" s="15">
        <v>0</v>
      </c>
      <c r="F60" s="55">
        <f>E60/C60</f>
        <v>0</v>
      </c>
      <c r="G60" s="15">
        <v>38</v>
      </c>
      <c r="H60" s="55">
        <f t="shared" si="28"/>
        <v>4.9934296977660969E-2</v>
      </c>
      <c r="I60" s="15">
        <v>480</v>
      </c>
      <c r="J60" s="55">
        <f t="shared" si="29"/>
        <v>0.63074901445466491</v>
      </c>
      <c r="K60" s="15">
        <v>243</v>
      </c>
      <c r="L60" s="55">
        <f t="shared" si="30"/>
        <v>0.31931668856767409</v>
      </c>
      <c r="M60" s="15">
        <v>2.7</v>
      </c>
      <c r="N60" s="15">
        <v>15.8</v>
      </c>
      <c r="O60" s="55">
        <f t="shared" si="32"/>
        <v>0.68068331143232585</v>
      </c>
      <c r="P60" s="55">
        <f t="shared" si="33"/>
        <v>4.9934296977660969E-2</v>
      </c>
    </row>
    <row r="64" spans="1:17" ht="18.75" x14ac:dyDescent="0.3">
      <c r="A64" s="92" t="s">
        <v>20</v>
      </c>
      <c r="B64" s="92"/>
      <c r="C64" s="92"/>
      <c r="D64" s="1" t="s">
        <v>66</v>
      </c>
    </row>
    <row r="65" spans="1:17" ht="18.75" x14ac:dyDescent="0.25">
      <c r="A65" s="93" t="s">
        <v>1</v>
      </c>
      <c r="B65" s="94" t="s">
        <v>2</v>
      </c>
      <c r="C65" s="96" t="s">
        <v>3</v>
      </c>
      <c r="D65" s="96"/>
      <c r="E65" s="97">
        <v>5</v>
      </c>
      <c r="F65" s="98"/>
      <c r="G65" s="97">
        <v>4</v>
      </c>
      <c r="H65" s="98"/>
      <c r="I65" s="97">
        <v>3</v>
      </c>
      <c r="J65" s="98"/>
      <c r="K65" s="97">
        <v>2</v>
      </c>
      <c r="L65" s="98"/>
      <c r="M65" s="90" t="s">
        <v>4</v>
      </c>
      <c r="N65" s="90" t="s">
        <v>5</v>
      </c>
      <c r="O65" s="90" t="s">
        <v>6</v>
      </c>
      <c r="P65" s="90" t="s">
        <v>7</v>
      </c>
    </row>
    <row r="66" spans="1:17" ht="37.5" x14ac:dyDescent="0.25">
      <c r="A66" s="93"/>
      <c r="B66" s="95"/>
      <c r="C66" s="2" t="s">
        <v>8</v>
      </c>
      <c r="D66" s="2" t="s">
        <v>9</v>
      </c>
      <c r="E66" s="3" t="s">
        <v>8</v>
      </c>
      <c r="F66" s="3" t="s">
        <v>9</v>
      </c>
      <c r="G66" s="3" t="s">
        <v>8</v>
      </c>
      <c r="H66" s="3" t="s">
        <v>9</v>
      </c>
      <c r="I66" s="3" t="s">
        <v>8</v>
      </c>
      <c r="J66" s="3" t="s">
        <v>9</v>
      </c>
      <c r="K66" s="3" t="s">
        <v>8</v>
      </c>
      <c r="L66" s="3" t="s">
        <v>9</v>
      </c>
      <c r="M66" s="91"/>
      <c r="N66" s="91"/>
      <c r="O66" s="91"/>
      <c r="P66" s="91"/>
    </row>
    <row r="67" spans="1:17" ht="18.75" x14ac:dyDescent="0.3">
      <c r="A67" s="4" t="s">
        <v>10</v>
      </c>
      <c r="B67" s="5">
        <v>8</v>
      </c>
      <c r="C67" s="58">
        <f>SUM(E67+G67+I67+K67)</f>
        <v>8</v>
      </c>
      <c r="D67" s="7">
        <f t="shared" ref="D67:D74" si="35">C67/B67</f>
        <v>1</v>
      </c>
      <c r="E67" s="6">
        <v>0</v>
      </c>
      <c r="F67" s="8">
        <f t="shared" ref="F67:F74" si="36">E67/$C67</f>
        <v>0</v>
      </c>
      <c r="G67" s="6">
        <v>4</v>
      </c>
      <c r="H67" s="9">
        <f t="shared" ref="H67:H75" si="37">G67/$C67</f>
        <v>0.5</v>
      </c>
      <c r="I67" s="6">
        <v>4</v>
      </c>
      <c r="J67" s="9">
        <f t="shared" ref="J67:J75" si="38">I67/$C67</f>
        <v>0.5</v>
      </c>
      <c r="K67" s="6">
        <v>0</v>
      </c>
      <c r="L67" s="9">
        <f t="shared" ref="L67:L75" si="39">K67/$C67</f>
        <v>0</v>
      </c>
      <c r="M67" s="10">
        <f t="shared" ref="M67:M75" si="40" xml:space="preserve"> (E67*5+G67*4+I67*3+K67*2)/C67</f>
        <v>3.5</v>
      </c>
      <c r="N67" s="10">
        <v>23</v>
      </c>
      <c r="O67" s="11">
        <f t="shared" ref="O67:O75" si="41">(C67-K67)/C67</f>
        <v>1</v>
      </c>
      <c r="P67" s="11">
        <f t="shared" ref="P67:P75" si="42">(E67+G67)/C67</f>
        <v>0.5</v>
      </c>
    </row>
    <row r="68" spans="1:17" ht="18.75" x14ac:dyDescent="0.3">
      <c r="A68" s="4" t="s">
        <v>11</v>
      </c>
      <c r="B68" s="5">
        <v>41</v>
      </c>
      <c r="C68" s="58">
        <f>SUM(E68+G68+I68+K68)</f>
        <v>41</v>
      </c>
      <c r="D68" s="7">
        <f t="shared" si="35"/>
        <v>1</v>
      </c>
      <c r="E68" s="6">
        <v>1</v>
      </c>
      <c r="F68" s="8">
        <f t="shared" si="36"/>
        <v>2.4390243902439025E-2</v>
      </c>
      <c r="G68" s="6">
        <v>11</v>
      </c>
      <c r="H68" s="9">
        <f t="shared" si="37"/>
        <v>0.26829268292682928</v>
      </c>
      <c r="I68" s="6">
        <v>25</v>
      </c>
      <c r="J68" s="9">
        <f t="shared" si="38"/>
        <v>0.6097560975609756</v>
      </c>
      <c r="K68" s="6">
        <v>4</v>
      </c>
      <c r="L68" s="9">
        <f t="shared" si="39"/>
        <v>9.7560975609756101E-2</v>
      </c>
      <c r="M68" s="10">
        <f t="shared" si="40"/>
        <v>3.2195121951219514</v>
      </c>
      <c r="N68" s="10">
        <v>21</v>
      </c>
      <c r="O68" s="11">
        <f t="shared" si="41"/>
        <v>0.90243902439024393</v>
      </c>
      <c r="P68" s="11">
        <f t="shared" si="42"/>
        <v>0.29268292682926828</v>
      </c>
      <c r="Q68" t="s">
        <v>67</v>
      </c>
    </row>
    <row r="69" spans="1:17" ht="18.75" x14ac:dyDescent="0.3">
      <c r="A69" s="4" t="s">
        <v>15</v>
      </c>
      <c r="B69" s="5">
        <v>31</v>
      </c>
      <c r="C69" s="58">
        <f t="shared" ref="C69:C74" si="43">SUM(E69+G69+I69+K69)</f>
        <v>31</v>
      </c>
      <c r="D69" s="17">
        <f t="shared" si="35"/>
        <v>1</v>
      </c>
      <c r="E69" s="16">
        <v>0</v>
      </c>
      <c r="F69" s="22">
        <f t="shared" si="36"/>
        <v>0</v>
      </c>
      <c r="G69" s="16">
        <v>17</v>
      </c>
      <c r="H69" s="22">
        <f t="shared" si="37"/>
        <v>0.54838709677419351</v>
      </c>
      <c r="I69" s="16">
        <v>14</v>
      </c>
      <c r="J69" s="22">
        <f t="shared" si="38"/>
        <v>0.45161290322580644</v>
      </c>
      <c r="K69" s="16">
        <v>0</v>
      </c>
      <c r="L69" s="22">
        <f t="shared" si="39"/>
        <v>0</v>
      </c>
      <c r="M69" s="10">
        <f t="shared" si="40"/>
        <v>3.5483870967741935</v>
      </c>
      <c r="N69" s="18">
        <v>23</v>
      </c>
      <c r="O69" s="23">
        <f t="shared" si="41"/>
        <v>1</v>
      </c>
      <c r="P69" s="23">
        <f t="shared" si="42"/>
        <v>0.54838709677419351</v>
      </c>
    </row>
    <row r="70" spans="1:17" ht="18.75" x14ac:dyDescent="0.3">
      <c r="A70" s="4" t="s">
        <v>16</v>
      </c>
      <c r="B70" s="5">
        <v>49</v>
      </c>
      <c r="C70" s="58">
        <f t="shared" si="43"/>
        <v>49</v>
      </c>
      <c r="D70" s="17">
        <f t="shared" si="35"/>
        <v>1</v>
      </c>
      <c r="E70" s="16">
        <v>0</v>
      </c>
      <c r="F70" s="22">
        <f t="shared" si="36"/>
        <v>0</v>
      </c>
      <c r="G70" s="16">
        <v>13</v>
      </c>
      <c r="H70" s="22">
        <f t="shared" si="37"/>
        <v>0.26530612244897961</v>
      </c>
      <c r="I70" s="16">
        <v>34</v>
      </c>
      <c r="J70" s="22">
        <f t="shared" si="38"/>
        <v>0.69387755102040816</v>
      </c>
      <c r="K70" s="16">
        <v>2</v>
      </c>
      <c r="L70" s="22">
        <f t="shared" si="39"/>
        <v>4.0816326530612242E-2</v>
      </c>
      <c r="M70" s="18">
        <f t="shared" si="40"/>
        <v>3.2244897959183674</v>
      </c>
      <c r="N70" s="18">
        <v>24</v>
      </c>
      <c r="O70" s="23">
        <f t="shared" si="41"/>
        <v>0.95918367346938771</v>
      </c>
      <c r="P70" s="23">
        <f t="shared" si="42"/>
        <v>0.26530612244897961</v>
      </c>
      <c r="Q70" t="s">
        <v>64</v>
      </c>
    </row>
    <row r="71" spans="1:17" ht="18.75" x14ac:dyDescent="0.3">
      <c r="A71" s="4" t="s">
        <v>12</v>
      </c>
      <c r="B71" s="5">
        <v>59</v>
      </c>
      <c r="C71" s="58">
        <f t="shared" si="43"/>
        <v>59</v>
      </c>
      <c r="D71" s="17">
        <f t="shared" si="35"/>
        <v>1</v>
      </c>
      <c r="E71" s="16">
        <v>0</v>
      </c>
      <c r="F71" s="22">
        <f t="shared" si="36"/>
        <v>0</v>
      </c>
      <c r="G71" s="16">
        <v>17</v>
      </c>
      <c r="H71" s="22">
        <f t="shared" si="37"/>
        <v>0.28813559322033899</v>
      </c>
      <c r="I71" s="16">
        <v>41</v>
      </c>
      <c r="J71" s="22">
        <f t="shared" si="38"/>
        <v>0.69491525423728817</v>
      </c>
      <c r="K71" s="16">
        <v>1</v>
      </c>
      <c r="L71" s="22">
        <f t="shared" si="39"/>
        <v>1.6949152542372881E-2</v>
      </c>
      <c r="M71" s="18">
        <f t="shared" si="40"/>
        <v>3.2711864406779663</v>
      </c>
      <c r="N71" s="18">
        <v>21</v>
      </c>
      <c r="O71" s="23">
        <f t="shared" si="41"/>
        <v>0.98305084745762716</v>
      </c>
      <c r="P71" s="23">
        <f t="shared" si="42"/>
        <v>0.28813559322033899</v>
      </c>
      <c r="Q71" t="s">
        <v>42</v>
      </c>
    </row>
    <row r="72" spans="1:17" ht="18.75" x14ac:dyDescent="0.3">
      <c r="A72" s="4" t="s">
        <v>17</v>
      </c>
      <c r="B72" s="5">
        <v>6</v>
      </c>
      <c r="C72" s="58">
        <f t="shared" si="43"/>
        <v>6</v>
      </c>
      <c r="D72" s="17">
        <f t="shared" si="35"/>
        <v>1</v>
      </c>
      <c r="E72" s="16">
        <v>0</v>
      </c>
      <c r="F72" s="22">
        <f t="shared" si="36"/>
        <v>0</v>
      </c>
      <c r="G72" s="16">
        <v>4</v>
      </c>
      <c r="H72" s="22">
        <f t="shared" si="37"/>
        <v>0.66666666666666663</v>
      </c>
      <c r="I72" s="16">
        <v>2</v>
      </c>
      <c r="J72" s="22">
        <f t="shared" si="38"/>
        <v>0.33333333333333331</v>
      </c>
      <c r="K72" s="16">
        <v>0</v>
      </c>
      <c r="L72" s="22">
        <f t="shared" si="39"/>
        <v>0</v>
      </c>
      <c r="M72" s="18">
        <f t="shared" si="40"/>
        <v>3.6666666666666665</v>
      </c>
      <c r="N72" s="18">
        <v>24</v>
      </c>
      <c r="O72" s="23">
        <f t="shared" si="41"/>
        <v>1</v>
      </c>
      <c r="P72" s="23">
        <f t="shared" si="42"/>
        <v>0.66666666666666663</v>
      </c>
    </row>
    <row r="73" spans="1:17" ht="18.75" x14ac:dyDescent="0.3">
      <c r="A73" s="4" t="s">
        <v>18</v>
      </c>
      <c r="B73" s="5">
        <v>21</v>
      </c>
      <c r="C73" s="58">
        <f t="shared" si="43"/>
        <v>21</v>
      </c>
      <c r="D73" s="17">
        <f t="shared" si="35"/>
        <v>1</v>
      </c>
      <c r="E73" s="16">
        <v>0</v>
      </c>
      <c r="F73" s="22">
        <f t="shared" si="36"/>
        <v>0</v>
      </c>
      <c r="G73" s="16">
        <v>4</v>
      </c>
      <c r="H73" s="22">
        <f t="shared" si="37"/>
        <v>0.19047619047619047</v>
      </c>
      <c r="I73" s="16">
        <v>16</v>
      </c>
      <c r="J73" s="22">
        <f t="shared" si="38"/>
        <v>0.76190476190476186</v>
      </c>
      <c r="K73" s="16">
        <v>1</v>
      </c>
      <c r="L73" s="22">
        <f t="shared" si="39"/>
        <v>4.7619047619047616E-2</v>
      </c>
      <c r="M73" s="18">
        <f t="shared" si="40"/>
        <v>3.1428571428571428</v>
      </c>
      <c r="N73" s="18">
        <v>19</v>
      </c>
      <c r="O73" s="23">
        <f t="shared" si="41"/>
        <v>0.95238095238095233</v>
      </c>
      <c r="P73" s="23">
        <f t="shared" si="42"/>
        <v>0.19047619047619047</v>
      </c>
      <c r="Q73" t="s">
        <v>65</v>
      </c>
    </row>
    <row r="74" spans="1:17" ht="18.75" x14ac:dyDescent="0.3">
      <c r="A74" s="4" t="s">
        <v>28</v>
      </c>
      <c r="B74" s="5">
        <v>12</v>
      </c>
      <c r="C74" s="58">
        <f t="shared" si="43"/>
        <v>12</v>
      </c>
      <c r="D74" s="17">
        <f t="shared" si="35"/>
        <v>1</v>
      </c>
      <c r="E74" s="16">
        <v>0</v>
      </c>
      <c r="F74" s="22">
        <f t="shared" si="36"/>
        <v>0</v>
      </c>
      <c r="G74" s="16">
        <v>6</v>
      </c>
      <c r="H74" s="22">
        <f t="shared" si="37"/>
        <v>0.5</v>
      </c>
      <c r="I74" s="16">
        <v>6</v>
      </c>
      <c r="J74" s="22">
        <f t="shared" si="38"/>
        <v>0.5</v>
      </c>
      <c r="K74" s="16">
        <v>0</v>
      </c>
      <c r="L74" s="22">
        <f t="shared" si="39"/>
        <v>0</v>
      </c>
      <c r="M74" s="18">
        <f t="shared" si="40"/>
        <v>3.5</v>
      </c>
      <c r="N74" s="18">
        <v>22</v>
      </c>
      <c r="O74" s="23">
        <f t="shared" si="41"/>
        <v>1</v>
      </c>
      <c r="P74" s="23">
        <f t="shared" si="42"/>
        <v>0.5</v>
      </c>
    </row>
    <row r="75" spans="1:17" ht="18.75" x14ac:dyDescent="0.3">
      <c r="A75" s="12" t="s">
        <v>13</v>
      </c>
      <c r="B75" s="12">
        <f>SUM(B67:B74)</f>
        <v>227</v>
      </c>
      <c r="C75" s="13">
        <f>SUM(C67:C74)</f>
        <v>227</v>
      </c>
      <c r="D75" s="20">
        <f>C75/B75</f>
        <v>1</v>
      </c>
      <c r="E75" s="13">
        <f>SUM(E67:E74)</f>
        <v>1</v>
      </c>
      <c r="F75" s="21">
        <f>E75/C75</f>
        <v>4.4052863436123352E-3</v>
      </c>
      <c r="G75" s="13">
        <f>SUM(G67:G74)</f>
        <v>76</v>
      </c>
      <c r="H75" s="21">
        <f t="shared" si="37"/>
        <v>0.33480176211453744</v>
      </c>
      <c r="I75" s="13">
        <f>SUM(I67:I74)</f>
        <v>142</v>
      </c>
      <c r="J75" s="21">
        <f t="shared" si="38"/>
        <v>0.62555066079295152</v>
      </c>
      <c r="K75" s="13">
        <f>SUM(K67:K74)</f>
        <v>8</v>
      </c>
      <c r="L75" s="21">
        <f t="shared" si="39"/>
        <v>3.5242290748898682E-2</v>
      </c>
      <c r="M75" s="14">
        <f t="shared" si="40"/>
        <v>3.3083700440528636</v>
      </c>
      <c r="N75" s="14">
        <f>AVERAGE(N67:N74)</f>
        <v>22.125</v>
      </c>
      <c r="O75" s="20">
        <f t="shared" si="41"/>
        <v>0.96475770925110127</v>
      </c>
      <c r="P75" s="20">
        <f t="shared" si="42"/>
        <v>0.33920704845814981</v>
      </c>
    </row>
    <row r="76" spans="1:17" ht="18.75" x14ac:dyDescent="0.3">
      <c r="A76" s="15" t="s">
        <v>14</v>
      </c>
      <c r="B76" s="15"/>
      <c r="C76" s="15"/>
      <c r="D76" s="55"/>
      <c r="E76" s="15"/>
      <c r="F76" s="55"/>
      <c r="G76" s="15"/>
      <c r="H76" s="55"/>
      <c r="I76" s="15"/>
      <c r="J76" s="55"/>
      <c r="K76" s="15"/>
      <c r="L76" s="55"/>
      <c r="M76" s="15"/>
      <c r="N76" s="15"/>
      <c r="O76" s="55"/>
      <c r="P76" s="55"/>
    </row>
    <row r="79" spans="1:17" ht="18.75" x14ac:dyDescent="0.3">
      <c r="A79" s="92" t="s">
        <v>20</v>
      </c>
      <c r="B79" s="92"/>
      <c r="C79" s="92"/>
      <c r="D79" s="1" t="s">
        <v>78</v>
      </c>
    </row>
    <row r="80" spans="1:17" ht="18.75" x14ac:dyDescent="0.25">
      <c r="A80" s="93" t="s">
        <v>1</v>
      </c>
      <c r="B80" s="94" t="s">
        <v>2</v>
      </c>
      <c r="C80" s="96" t="s">
        <v>3</v>
      </c>
      <c r="D80" s="96"/>
      <c r="E80" s="97">
        <v>5</v>
      </c>
      <c r="F80" s="98"/>
      <c r="G80" s="97">
        <v>4</v>
      </c>
      <c r="H80" s="98"/>
      <c r="I80" s="97">
        <v>3</v>
      </c>
      <c r="J80" s="98"/>
      <c r="K80" s="97">
        <v>2</v>
      </c>
      <c r="L80" s="98"/>
      <c r="M80" s="90" t="s">
        <v>4</v>
      </c>
      <c r="N80" s="90" t="s">
        <v>5</v>
      </c>
      <c r="O80" s="90" t="s">
        <v>6</v>
      </c>
      <c r="P80" s="90" t="s">
        <v>7</v>
      </c>
    </row>
    <row r="81" spans="1:17" ht="37.5" x14ac:dyDescent="0.25">
      <c r="A81" s="93"/>
      <c r="B81" s="95"/>
      <c r="C81" s="2" t="s">
        <v>8</v>
      </c>
      <c r="D81" s="2" t="s">
        <v>9</v>
      </c>
      <c r="E81" s="3" t="s">
        <v>8</v>
      </c>
      <c r="F81" s="3" t="s">
        <v>9</v>
      </c>
      <c r="G81" s="3" t="s">
        <v>8</v>
      </c>
      <c r="H81" s="3" t="s">
        <v>9</v>
      </c>
      <c r="I81" s="3" t="s">
        <v>8</v>
      </c>
      <c r="J81" s="3" t="s">
        <v>9</v>
      </c>
      <c r="K81" s="3" t="s">
        <v>8</v>
      </c>
      <c r="L81" s="3" t="s">
        <v>9</v>
      </c>
      <c r="M81" s="91"/>
      <c r="N81" s="91"/>
      <c r="O81" s="91"/>
      <c r="P81" s="91"/>
    </row>
    <row r="82" spans="1:17" ht="18.75" x14ac:dyDescent="0.3">
      <c r="A82" s="4" t="s">
        <v>10</v>
      </c>
      <c r="B82" s="77"/>
      <c r="C82" s="85"/>
      <c r="D82" s="79"/>
      <c r="E82" s="78"/>
      <c r="F82" s="80"/>
      <c r="G82" s="78"/>
      <c r="H82" s="80"/>
      <c r="I82" s="78"/>
      <c r="J82" s="80"/>
      <c r="K82" s="78"/>
      <c r="L82" s="80"/>
      <c r="M82" s="81"/>
      <c r="N82" s="81"/>
      <c r="O82" s="82"/>
      <c r="P82" s="82"/>
    </row>
    <row r="83" spans="1:17" ht="18.75" x14ac:dyDescent="0.3">
      <c r="A83" s="4" t="s">
        <v>11</v>
      </c>
      <c r="B83" s="5"/>
      <c r="C83" s="58">
        <f>SUM(E83+G83+I83+K83)</f>
        <v>3</v>
      </c>
      <c r="D83" s="7" t="e">
        <f t="shared" ref="D82:D89" si="44">C83/B83</f>
        <v>#DIV/0!</v>
      </c>
      <c r="E83" s="6">
        <v>0</v>
      </c>
      <c r="F83" s="8">
        <f t="shared" ref="F82:F89" si="45">E83/$C83</f>
        <v>0</v>
      </c>
      <c r="G83" s="6">
        <v>0</v>
      </c>
      <c r="H83" s="9">
        <f t="shared" ref="H82:H91" si="46">G83/$C83</f>
        <v>0</v>
      </c>
      <c r="I83" s="6">
        <v>2</v>
      </c>
      <c r="J83" s="9">
        <f t="shared" ref="J82:J91" si="47">I83/$C83</f>
        <v>0.66666666666666663</v>
      </c>
      <c r="K83" s="6">
        <v>1</v>
      </c>
      <c r="L83" s="9">
        <f t="shared" ref="L82:L91" si="48">K83/$C83</f>
        <v>0.33333333333333331</v>
      </c>
      <c r="M83" s="10">
        <f t="shared" ref="M82:M91" si="49" xml:space="preserve"> (E83*5+G83*4+I83*3+K83*2)/C83</f>
        <v>2.6666666666666665</v>
      </c>
      <c r="N83" s="10">
        <v>16</v>
      </c>
      <c r="O83" s="11">
        <f t="shared" ref="O82:O90" si="50">(C83-K83)/C83</f>
        <v>0.66666666666666663</v>
      </c>
      <c r="P83" s="11">
        <f t="shared" ref="P82:P90" si="51">(E83+G83)/C83</f>
        <v>0</v>
      </c>
      <c r="Q83" t="s">
        <v>79</v>
      </c>
    </row>
    <row r="84" spans="1:17" ht="18.75" x14ac:dyDescent="0.3">
      <c r="A84" s="4" t="s">
        <v>15</v>
      </c>
      <c r="B84" s="77"/>
      <c r="C84" s="85"/>
      <c r="D84" s="79"/>
      <c r="E84" s="78"/>
      <c r="F84" s="80"/>
      <c r="G84" s="78"/>
      <c r="H84" s="80"/>
      <c r="I84" s="78"/>
      <c r="J84" s="80"/>
      <c r="K84" s="78"/>
      <c r="L84" s="80"/>
      <c r="M84" s="81"/>
      <c r="N84" s="81"/>
      <c r="O84" s="82"/>
      <c r="P84" s="82"/>
    </row>
    <row r="85" spans="1:17" ht="18.75" x14ac:dyDescent="0.3">
      <c r="A85" s="4" t="s">
        <v>16</v>
      </c>
      <c r="B85" s="5"/>
      <c r="C85" s="58">
        <f t="shared" ref="C84:C89" si="52">SUM(E85+G85+I85+K85)</f>
        <v>2</v>
      </c>
      <c r="D85" s="17" t="e">
        <f t="shared" si="44"/>
        <v>#DIV/0!</v>
      </c>
      <c r="E85" s="16">
        <v>0</v>
      </c>
      <c r="F85" s="22">
        <f t="shared" si="45"/>
        <v>0</v>
      </c>
      <c r="G85" s="16">
        <v>0</v>
      </c>
      <c r="H85" s="22">
        <f t="shared" si="46"/>
        <v>0</v>
      </c>
      <c r="I85" s="16">
        <v>2</v>
      </c>
      <c r="J85" s="22">
        <f t="shared" si="47"/>
        <v>1</v>
      </c>
      <c r="K85" s="16">
        <v>0</v>
      </c>
      <c r="L85" s="22">
        <f t="shared" si="48"/>
        <v>0</v>
      </c>
      <c r="M85" s="18">
        <f t="shared" si="49"/>
        <v>3</v>
      </c>
      <c r="N85" s="18">
        <v>16.5</v>
      </c>
      <c r="O85" s="23">
        <f t="shared" si="50"/>
        <v>1</v>
      </c>
      <c r="P85" s="23">
        <f t="shared" si="51"/>
        <v>0</v>
      </c>
    </row>
    <row r="86" spans="1:17" ht="18.75" x14ac:dyDescent="0.3">
      <c r="A86" s="4" t="s">
        <v>12</v>
      </c>
      <c r="B86" s="5"/>
      <c r="C86" s="58">
        <f t="shared" si="52"/>
        <v>1</v>
      </c>
      <c r="D86" s="17" t="e">
        <f t="shared" si="44"/>
        <v>#DIV/0!</v>
      </c>
      <c r="E86" s="16">
        <v>0</v>
      </c>
      <c r="F86" s="22">
        <f t="shared" si="45"/>
        <v>0</v>
      </c>
      <c r="G86" s="16">
        <v>0</v>
      </c>
      <c r="H86" s="22">
        <f t="shared" si="46"/>
        <v>0</v>
      </c>
      <c r="I86" s="16">
        <v>1</v>
      </c>
      <c r="J86" s="22">
        <f t="shared" si="47"/>
        <v>1</v>
      </c>
      <c r="K86" s="16">
        <v>0</v>
      </c>
      <c r="L86" s="22">
        <f t="shared" si="48"/>
        <v>0</v>
      </c>
      <c r="M86" s="18">
        <f t="shared" si="49"/>
        <v>3</v>
      </c>
      <c r="N86" s="18">
        <v>23</v>
      </c>
      <c r="O86" s="23">
        <f t="shared" si="50"/>
        <v>1</v>
      </c>
      <c r="P86" s="23">
        <f t="shared" si="51"/>
        <v>0</v>
      </c>
    </row>
    <row r="87" spans="1:17" ht="18.75" x14ac:dyDescent="0.3">
      <c r="A87" s="4" t="s">
        <v>17</v>
      </c>
      <c r="B87" s="77"/>
      <c r="C87" s="85"/>
      <c r="D87" s="79"/>
      <c r="E87" s="78"/>
      <c r="F87" s="80"/>
      <c r="G87" s="78"/>
      <c r="H87" s="80"/>
      <c r="I87" s="78"/>
      <c r="J87" s="80"/>
      <c r="K87" s="78"/>
      <c r="L87" s="80"/>
      <c r="M87" s="81"/>
      <c r="N87" s="81"/>
      <c r="O87" s="82"/>
      <c r="P87" s="82"/>
    </row>
    <row r="88" spans="1:17" ht="18.75" x14ac:dyDescent="0.3">
      <c r="A88" s="4" t="s">
        <v>18</v>
      </c>
      <c r="B88" s="5"/>
      <c r="C88" s="58">
        <f t="shared" si="52"/>
        <v>1</v>
      </c>
      <c r="D88" s="17" t="e">
        <f t="shared" si="44"/>
        <v>#DIV/0!</v>
      </c>
      <c r="E88" s="16">
        <v>0</v>
      </c>
      <c r="F88" s="22">
        <f t="shared" si="45"/>
        <v>0</v>
      </c>
      <c r="G88" s="16">
        <v>0</v>
      </c>
      <c r="H88" s="22">
        <f t="shared" si="46"/>
        <v>0</v>
      </c>
      <c r="I88" s="16">
        <v>1</v>
      </c>
      <c r="J88" s="22">
        <f t="shared" si="47"/>
        <v>1</v>
      </c>
      <c r="K88" s="16">
        <v>0</v>
      </c>
      <c r="L88" s="22">
        <f t="shared" si="48"/>
        <v>0</v>
      </c>
      <c r="M88" s="18">
        <f t="shared" si="49"/>
        <v>3</v>
      </c>
      <c r="N88" s="18">
        <v>18</v>
      </c>
      <c r="O88" s="23">
        <f t="shared" si="50"/>
        <v>1</v>
      </c>
      <c r="P88" s="23">
        <f t="shared" si="51"/>
        <v>0</v>
      </c>
    </row>
    <row r="89" spans="1:17" ht="18.75" x14ac:dyDescent="0.3">
      <c r="A89" s="4" t="s">
        <v>28</v>
      </c>
      <c r="B89" s="77"/>
      <c r="C89" s="85"/>
      <c r="D89" s="79"/>
      <c r="E89" s="78"/>
      <c r="F89" s="80"/>
      <c r="G89" s="78"/>
      <c r="H89" s="80"/>
      <c r="I89" s="78"/>
      <c r="J89" s="80"/>
      <c r="K89" s="78"/>
      <c r="L89" s="80"/>
      <c r="M89" s="81"/>
      <c r="N89" s="81"/>
      <c r="O89" s="82"/>
      <c r="P89" s="82"/>
    </row>
    <row r="90" spans="1:17" ht="18.75" x14ac:dyDescent="0.3">
      <c r="A90" s="12" t="s">
        <v>13</v>
      </c>
      <c r="B90" s="12">
        <f>SUM(B82:B89)</f>
        <v>0</v>
      </c>
      <c r="C90" s="13">
        <f>SUM(C82:C89)</f>
        <v>7</v>
      </c>
      <c r="D90" s="20" t="e">
        <f>C90/B90</f>
        <v>#DIV/0!</v>
      </c>
      <c r="E90" s="13">
        <f>SUM(E82:E89)</f>
        <v>0</v>
      </c>
      <c r="F90" s="21">
        <f>E90/C90</f>
        <v>0</v>
      </c>
      <c r="G90" s="13">
        <f>SUM(G82:G89)</f>
        <v>0</v>
      </c>
      <c r="H90" s="21">
        <f t="shared" si="46"/>
        <v>0</v>
      </c>
      <c r="I90" s="13">
        <f>SUM(I82:I89)</f>
        <v>6</v>
      </c>
      <c r="J90" s="21">
        <f t="shared" si="47"/>
        <v>0.8571428571428571</v>
      </c>
      <c r="K90" s="13">
        <f>SUM(K82:K89)</f>
        <v>1</v>
      </c>
      <c r="L90" s="21">
        <f t="shared" si="48"/>
        <v>0.14285714285714285</v>
      </c>
      <c r="M90" s="14">
        <f t="shared" si="49"/>
        <v>2.8571428571428572</v>
      </c>
      <c r="N90" s="14">
        <f>AVERAGE(N82:N89)</f>
        <v>18.375</v>
      </c>
      <c r="O90" s="20">
        <f t="shared" si="50"/>
        <v>0.8571428571428571</v>
      </c>
      <c r="P90" s="20">
        <f t="shared" si="51"/>
        <v>0</v>
      </c>
    </row>
    <row r="91" spans="1:17" ht="18.75" x14ac:dyDescent="0.3">
      <c r="A91" s="15" t="s">
        <v>14</v>
      </c>
      <c r="B91" s="15">
        <v>668</v>
      </c>
      <c r="C91" s="15">
        <v>653</v>
      </c>
      <c r="D91" s="55">
        <f>C91/B91</f>
        <v>0.97754491017964074</v>
      </c>
      <c r="E91" s="15">
        <v>0</v>
      </c>
      <c r="F91" s="56">
        <f>E91/C91</f>
        <v>0</v>
      </c>
      <c r="G91" s="15">
        <v>9</v>
      </c>
      <c r="H91" s="56">
        <f t="shared" si="46"/>
        <v>1.3782542113323124E-2</v>
      </c>
      <c r="I91" s="15">
        <v>451</v>
      </c>
      <c r="J91" s="56">
        <f t="shared" si="47"/>
        <v>0.69065849923430322</v>
      </c>
      <c r="K91" s="15">
        <v>193</v>
      </c>
      <c r="L91" s="56">
        <f t="shared" si="48"/>
        <v>0.29555895865237364</v>
      </c>
      <c r="M91" s="60">
        <f t="shared" si="49"/>
        <v>2.7182235834609494</v>
      </c>
      <c r="N91" s="60">
        <f>AVERAGE(N83:N90)</f>
        <v>18.375</v>
      </c>
      <c r="O91" s="55">
        <f t="shared" ref="O91" si="53">(C91-K91)/C91</f>
        <v>0.70444104134762631</v>
      </c>
      <c r="P91" s="55">
        <f t="shared" ref="P91" si="54">(E91+G91)/C91</f>
        <v>1.3782542113323124E-2</v>
      </c>
    </row>
    <row r="94" spans="1:17" ht="18.75" x14ac:dyDescent="0.3">
      <c r="A94" s="92" t="s">
        <v>20</v>
      </c>
      <c r="B94" s="92"/>
      <c r="C94" s="92"/>
      <c r="D94" s="1" t="s">
        <v>66</v>
      </c>
    </row>
    <row r="95" spans="1:17" ht="18.75" x14ac:dyDescent="0.25">
      <c r="A95" s="93" t="s">
        <v>1</v>
      </c>
      <c r="B95" s="94" t="s">
        <v>2</v>
      </c>
      <c r="C95" s="96" t="s">
        <v>3</v>
      </c>
      <c r="D95" s="96"/>
      <c r="E95" s="97">
        <v>5</v>
      </c>
      <c r="F95" s="98"/>
      <c r="G95" s="97">
        <v>4</v>
      </c>
      <c r="H95" s="98"/>
      <c r="I95" s="97">
        <v>3</v>
      </c>
      <c r="J95" s="98"/>
      <c r="K95" s="97">
        <v>2</v>
      </c>
      <c r="L95" s="98"/>
      <c r="M95" s="90" t="s">
        <v>4</v>
      </c>
      <c r="N95" s="90" t="s">
        <v>5</v>
      </c>
      <c r="O95" s="90" t="s">
        <v>6</v>
      </c>
      <c r="P95" s="90" t="s">
        <v>7</v>
      </c>
    </row>
    <row r="96" spans="1:17" ht="37.5" x14ac:dyDescent="0.25">
      <c r="A96" s="93"/>
      <c r="B96" s="95"/>
      <c r="C96" s="2" t="s">
        <v>8</v>
      </c>
      <c r="D96" s="2" t="s">
        <v>9</v>
      </c>
      <c r="E96" s="3" t="s">
        <v>8</v>
      </c>
      <c r="F96" s="3" t="s">
        <v>9</v>
      </c>
      <c r="G96" s="3" t="s">
        <v>8</v>
      </c>
      <c r="H96" s="3" t="s">
        <v>9</v>
      </c>
      <c r="I96" s="3" t="s">
        <v>8</v>
      </c>
      <c r="J96" s="3" t="s">
        <v>9</v>
      </c>
      <c r="K96" s="3" t="s">
        <v>8</v>
      </c>
      <c r="L96" s="3" t="s">
        <v>9</v>
      </c>
      <c r="M96" s="91"/>
      <c r="N96" s="91"/>
      <c r="O96" s="91"/>
      <c r="P96" s="91"/>
    </row>
    <row r="97" spans="1:17" ht="18.75" x14ac:dyDescent="0.3">
      <c r="A97" s="4" t="s">
        <v>10</v>
      </c>
      <c r="B97" s="5">
        <v>8</v>
      </c>
      <c r="C97" s="58">
        <f>SUM(E97+G97+I97+K97)</f>
        <v>8</v>
      </c>
      <c r="D97" s="7">
        <f t="shared" ref="D97:D104" si="55">C97/B97</f>
        <v>1</v>
      </c>
      <c r="E97" s="6">
        <v>0</v>
      </c>
      <c r="F97" s="8">
        <f t="shared" ref="F97:F104" si="56">E97/$C97</f>
        <v>0</v>
      </c>
      <c r="G97" s="6">
        <v>4</v>
      </c>
      <c r="H97" s="9">
        <f t="shared" ref="H97:H105" si="57">G97/$C97</f>
        <v>0.5</v>
      </c>
      <c r="I97" s="6">
        <v>4</v>
      </c>
      <c r="J97" s="9">
        <f t="shared" ref="J97:J105" si="58">I97/$C97</f>
        <v>0.5</v>
      </c>
      <c r="K97" s="6">
        <v>0</v>
      </c>
      <c r="L97" s="9">
        <f t="shared" ref="L97:L105" si="59">K97/$C97</f>
        <v>0</v>
      </c>
      <c r="M97" s="10">
        <f t="shared" ref="M97:M105" si="60" xml:space="preserve"> (E97*5+G97*4+I97*3+K97*2)/C97</f>
        <v>3.5</v>
      </c>
      <c r="N97" s="10">
        <v>23</v>
      </c>
      <c r="O97" s="11">
        <f t="shared" ref="O97:O105" si="61">(C97-K97)/C97</f>
        <v>1</v>
      </c>
      <c r="P97" s="11">
        <f t="shared" ref="P97:P105" si="62">(E97+G97)/C97</f>
        <v>0.5</v>
      </c>
    </row>
    <row r="98" spans="1:17" ht="18.75" x14ac:dyDescent="0.3">
      <c r="A98" s="4" t="s">
        <v>11</v>
      </c>
      <c r="B98" s="5">
        <v>41</v>
      </c>
      <c r="C98" s="58">
        <f>SUM(E98+G98+I98+K98)</f>
        <v>41</v>
      </c>
      <c r="D98" s="7">
        <f t="shared" si="55"/>
        <v>1</v>
      </c>
      <c r="E98" s="6">
        <v>1</v>
      </c>
      <c r="F98" s="8">
        <f t="shared" si="56"/>
        <v>2.4390243902439025E-2</v>
      </c>
      <c r="G98" s="6">
        <v>11</v>
      </c>
      <c r="H98" s="9">
        <f t="shared" si="57"/>
        <v>0.26829268292682928</v>
      </c>
      <c r="I98" s="6">
        <v>27</v>
      </c>
      <c r="J98" s="9">
        <f t="shared" si="58"/>
        <v>0.65853658536585369</v>
      </c>
      <c r="K98" s="6">
        <v>2</v>
      </c>
      <c r="L98" s="9">
        <f t="shared" si="59"/>
        <v>4.878048780487805E-2</v>
      </c>
      <c r="M98" s="10">
        <f t="shared" si="60"/>
        <v>3.2682926829268291</v>
      </c>
      <c r="N98" s="10">
        <v>21</v>
      </c>
      <c r="O98" s="11">
        <f t="shared" si="61"/>
        <v>0.95121951219512191</v>
      </c>
      <c r="P98" s="11">
        <f t="shared" si="62"/>
        <v>0.29268292682926828</v>
      </c>
      <c r="Q98" t="s">
        <v>80</v>
      </c>
    </row>
    <row r="99" spans="1:17" ht="18.75" x14ac:dyDescent="0.3">
      <c r="A99" s="4" t="s">
        <v>15</v>
      </c>
      <c r="B99" s="5">
        <v>31</v>
      </c>
      <c r="C99" s="58">
        <f t="shared" ref="C99:C104" si="63">SUM(E99+G99+I99+K99)</f>
        <v>31</v>
      </c>
      <c r="D99" s="17">
        <f t="shared" si="55"/>
        <v>1</v>
      </c>
      <c r="E99" s="16">
        <v>0</v>
      </c>
      <c r="F99" s="22">
        <f t="shared" si="56"/>
        <v>0</v>
      </c>
      <c r="G99" s="16">
        <v>17</v>
      </c>
      <c r="H99" s="22">
        <f t="shared" si="57"/>
        <v>0.54838709677419351</v>
      </c>
      <c r="I99" s="16">
        <v>14</v>
      </c>
      <c r="J99" s="22">
        <f t="shared" si="58"/>
        <v>0.45161290322580644</v>
      </c>
      <c r="K99" s="16">
        <v>0</v>
      </c>
      <c r="L99" s="22">
        <f t="shared" si="59"/>
        <v>0</v>
      </c>
      <c r="M99" s="10">
        <f t="shared" si="60"/>
        <v>3.5483870967741935</v>
      </c>
      <c r="N99" s="18">
        <v>23</v>
      </c>
      <c r="O99" s="23">
        <f t="shared" si="61"/>
        <v>1</v>
      </c>
      <c r="P99" s="23">
        <f t="shared" si="62"/>
        <v>0.54838709677419351</v>
      </c>
    </row>
    <row r="100" spans="1:17" ht="18.75" x14ac:dyDescent="0.3">
      <c r="A100" s="4" t="s">
        <v>16</v>
      </c>
      <c r="B100" s="5">
        <v>49</v>
      </c>
      <c r="C100" s="58">
        <f t="shared" si="63"/>
        <v>49</v>
      </c>
      <c r="D100" s="17">
        <f t="shared" si="55"/>
        <v>1</v>
      </c>
      <c r="E100" s="16">
        <v>0</v>
      </c>
      <c r="F100" s="22">
        <f t="shared" si="56"/>
        <v>0</v>
      </c>
      <c r="G100" s="16">
        <v>13</v>
      </c>
      <c r="H100" s="22">
        <f t="shared" si="57"/>
        <v>0.26530612244897961</v>
      </c>
      <c r="I100" s="16">
        <v>36</v>
      </c>
      <c r="J100" s="22">
        <f t="shared" si="58"/>
        <v>0.73469387755102045</v>
      </c>
      <c r="K100" s="16">
        <v>0</v>
      </c>
      <c r="L100" s="22">
        <f t="shared" si="59"/>
        <v>0</v>
      </c>
      <c r="M100" s="18">
        <f t="shared" si="60"/>
        <v>3.2653061224489797</v>
      </c>
      <c r="N100" s="18">
        <v>24</v>
      </c>
      <c r="O100" s="23">
        <f t="shared" si="61"/>
        <v>1</v>
      </c>
      <c r="P100" s="23">
        <f t="shared" si="62"/>
        <v>0.26530612244897961</v>
      </c>
    </row>
    <row r="101" spans="1:17" ht="18.75" x14ac:dyDescent="0.3">
      <c r="A101" s="4" t="s">
        <v>12</v>
      </c>
      <c r="B101" s="5">
        <v>59</v>
      </c>
      <c r="C101" s="58">
        <f t="shared" si="63"/>
        <v>59</v>
      </c>
      <c r="D101" s="17">
        <f t="shared" si="55"/>
        <v>1</v>
      </c>
      <c r="E101" s="16">
        <v>0</v>
      </c>
      <c r="F101" s="22">
        <f t="shared" si="56"/>
        <v>0</v>
      </c>
      <c r="G101" s="16">
        <v>17</v>
      </c>
      <c r="H101" s="22">
        <f t="shared" si="57"/>
        <v>0.28813559322033899</v>
      </c>
      <c r="I101" s="16">
        <v>42</v>
      </c>
      <c r="J101" s="22">
        <f t="shared" si="58"/>
        <v>0.71186440677966101</v>
      </c>
      <c r="K101" s="16">
        <v>0</v>
      </c>
      <c r="L101" s="22">
        <f t="shared" si="59"/>
        <v>0</v>
      </c>
      <c r="M101" s="18">
        <f t="shared" si="60"/>
        <v>3.2881355932203391</v>
      </c>
      <c r="N101" s="18">
        <v>21</v>
      </c>
      <c r="O101" s="23">
        <f t="shared" si="61"/>
        <v>1</v>
      </c>
      <c r="P101" s="23">
        <f t="shared" si="62"/>
        <v>0.28813559322033899</v>
      </c>
    </row>
    <row r="102" spans="1:17" ht="18.75" x14ac:dyDescent="0.3">
      <c r="A102" s="4" t="s">
        <v>17</v>
      </c>
      <c r="B102" s="5">
        <v>6</v>
      </c>
      <c r="C102" s="58">
        <f t="shared" si="63"/>
        <v>6</v>
      </c>
      <c r="D102" s="17">
        <f t="shared" si="55"/>
        <v>1</v>
      </c>
      <c r="E102" s="16">
        <v>0</v>
      </c>
      <c r="F102" s="22">
        <f t="shared" si="56"/>
        <v>0</v>
      </c>
      <c r="G102" s="16">
        <v>4</v>
      </c>
      <c r="H102" s="22">
        <f t="shared" si="57"/>
        <v>0.66666666666666663</v>
      </c>
      <c r="I102" s="16">
        <v>2</v>
      </c>
      <c r="J102" s="22">
        <f t="shared" si="58"/>
        <v>0.33333333333333331</v>
      </c>
      <c r="K102" s="16">
        <v>0</v>
      </c>
      <c r="L102" s="22">
        <f t="shared" si="59"/>
        <v>0</v>
      </c>
      <c r="M102" s="18">
        <f t="shared" si="60"/>
        <v>3.6666666666666665</v>
      </c>
      <c r="N102" s="18">
        <v>24</v>
      </c>
      <c r="O102" s="23">
        <f t="shared" si="61"/>
        <v>1</v>
      </c>
      <c r="P102" s="23">
        <f t="shared" si="62"/>
        <v>0.66666666666666663</v>
      </c>
    </row>
    <row r="103" spans="1:17" ht="18.75" x14ac:dyDescent="0.3">
      <c r="A103" s="4" t="s">
        <v>18</v>
      </c>
      <c r="B103" s="5">
        <v>21</v>
      </c>
      <c r="C103" s="58">
        <f t="shared" si="63"/>
        <v>21</v>
      </c>
      <c r="D103" s="17">
        <f t="shared" si="55"/>
        <v>1</v>
      </c>
      <c r="E103" s="16">
        <v>0</v>
      </c>
      <c r="F103" s="22">
        <f t="shared" si="56"/>
        <v>0</v>
      </c>
      <c r="G103" s="16">
        <v>4</v>
      </c>
      <c r="H103" s="22">
        <f t="shared" si="57"/>
        <v>0.19047619047619047</v>
      </c>
      <c r="I103" s="16">
        <v>17</v>
      </c>
      <c r="J103" s="22">
        <f t="shared" si="58"/>
        <v>0.80952380952380953</v>
      </c>
      <c r="K103" s="16">
        <v>0</v>
      </c>
      <c r="L103" s="22">
        <f t="shared" si="59"/>
        <v>0</v>
      </c>
      <c r="M103" s="18">
        <f t="shared" si="60"/>
        <v>3.1904761904761907</v>
      </c>
      <c r="N103" s="18">
        <v>19</v>
      </c>
      <c r="O103" s="23">
        <f t="shared" si="61"/>
        <v>1</v>
      </c>
      <c r="P103" s="23">
        <f t="shared" si="62"/>
        <v>0.19047619047619047</v>
      </c>
    </row>
    <row r="104" spans="1:17" ht="18.75" x14ac:dyDescent="0.3">
      <c r="A104" s="4" t="s">
        <v>28</v>
      </c>
      <c r="B104" s="5">
        <v>12</v>
      </c>
      <c r="C104" s="58">
        <f t="shared" si="63"/>
        <v>12</v>
      </c>
      <c r="D104" s="17">
        <f t="shared" si="55"/>
        <v>1</v>
      </c>
      <c r="E104" s="16">
        <v>0</v>
      </c>
      <c r="F104" s="22">
        <f t="shared" si="56"/>
        <v>0</v>
      </c>
      <c r="G104" s="16">
        <v>6</v>
      </c>
      <c r="H104" s="22">
        <f t="shared" si="57"/>
        <v>0.5</v>
      </c>
      <c r="I104" s="16">
        <v>6</v>
      </c>
      <c r="J104" s="22">
        <f t="shared" si="58"/>
        <v>0.5</v>
      </c>
      <c r="K104" s="16">
        <v>0</v>
      </c>
      <c r="L104" s="22">
        <f t="shared" si="59"/>
        <v>0</v>
      </c>
      <c r="M104" s="18">
        <f t="shared" si="60"/>
        <v>3.5</v>
      </c>
      <c r="N104" s="18">
        <v>22</v>
      </c>
      <c r="O104" s="23">
        <f t="shared" si="61"/>
        <v>1</v>
      </c>
      <c r="P104" s="23">
        <f t="shared" si="62"/>
        <v>0.5</v>
      </c>
    </row>
    <row r="105" spans="1:17" ht="18.75" x14ac:dyDescent="0.3">
      <c r="A105" s="12" t="s">
        <v>13</v>
      </c>
      <c r="B105" s="12">
        <f>SUM(B97:B104)</f>
        <v>227</v>
      </c>
      <c r="C105" s="13">
        <f>SUM(C97:C104)</f>
        <v>227</v>
      </c>
      <c r="D105" s="20">
        <f>C105/B105</f>
        <v>1</v>
      </c>
      <c r="E105" s="13">
        <f>SUM(E97:E104)</f>
        <v>1</v>
      </c>
      <c r="F105" s="21">
        <f>E105/C105</f>
        <v>4.4052863436123352E-3</v>
      </c>
      <c r="G105" s="13">
        <f>SUM(G97:G104)</f>
        <v>76</v>
      </c>
      <c r="H105" s="21">
        <f t="shared" si="57"/>
        <v>0.33480176211453744</v>
      </c>
      <c r="I105" s="13">
        <f>SUM(I97:I104)</f>
        <v>148</v>
      </c>
      <c r="J105" s="21">
        <f t="shared" si="58"/>
        <v>0.65198237885462551</v>
      </c>
      <c r="K105" s="13">
        <f>SUM(K97:K104)</f>
        <v>2</v>
      </c>
      <c r="L105" s="21">
        <f t="shared" si="59"/>
        <v>8.8105726872246704E-3</v>
      </c>
      <c r="M105" s="14">
        <f t="shared" si="60"/>
        <v>3.3348017621145374</v>
      </c>
      <c r="N105" s="14">
        <f>AVERAGE(N97:N104)</f>
        <v>22.125</v>
      </c>
      <c r="O105" s="20">
        <f t="shared" si="61"/>
        <v>0.99118942731277537</v>
      </c>
      <c r="P105" s="20">
        <f t="shared" si="62"/>
        <v>0.33920704845814981</v>
      </c>
    </row>
    <row r="106" spans="1:17" ht="18.75" x14ac:dyDescent="0.3">
      <c r="A106" s="15" t="s">
        <v>14</v>
      </c>
      <c r="B106" s="15"/>
      <c r="C106" s="15"/>
      <c r="D106" s="55"/>
      <c r="E106" s="15"/>
      <c r="F106" s="55"/>
      <c r="G106" s="15"/>
      <c r="H106" s="55"/>
      <c r="I106" s="15"/>
      <c r="J106" s="55"/>
      <c r="K106" s="15"/>
      <c r="L106" s="55"/>
      <c r="M106" s="15"/>
      <c r="N106" s="15"/>
      <c r="O106" s="55"/>
      <c r="P106" s="55"/>
    </row>
  </sheetData>
  <mergeCells count="84">
    <mergeCell ref="O80:O81"/>
    <mergeCell ref="P80:P81"/>
    <mergeCell ref="A94:C94"/>
    <mergeCell ref="A95:A96"/>
    <mergeCell ref="B95:B96"/>
    <mergeCell ref="C95:D95"/>
    <mergeCell ref="E95:F95"/>
    <mergeCell ref="G95:H95"/>
    <mergeCell ref="I95:J95"/>
    <mergeCell ref="K95:L95"/>
    <mergeCell ref="M95:M96"/>
    <mergeCell ref="N95:N96"/>
    <mergeCell ref="O95:O96"/>
    <mergeCell ref="P95:P96"/>
    <mergeCell ref="G80:H80"/>
    <mergeCell ref="I80:J80"/>
    <mergeCell ref="K80:L80"/>
    <mergeCell ref="M80:M81"/>
    <mergeCell ref="N80:N81"/>
    <mergeCell ref="A79:C79"/>
    <mergeCell ref="A80:A81"/>
    <mergeCell ref="B80:B81"/>
    <mergeCell ref="C80:D80"/>
    <mergeCell ref="E80:F80"/>
    <mergeCell ref="P18:P19"/>
    <mergeCell ref="I18:J18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O18:O19"/>
    <mergeCell ref="A17:C17"/>
    <mergeCell ref="E18:F18"/>
    <mergeCell ref="G18:H18"/>
    <mergeCell ref="A33:C33"/>
    <mergeCell ref="A34:A35"/>
    <mergeCell ref="B34:B35"/>
    <mergeCell ref="C34:D34"/>
    <mergeCell ref="A18:A19"/>
    <mergeCell ref="B18:B19"/>
    <mergeCell ref="C18:D18"/>
    <mergeCell ref="N34:N35"/>
    <mergeCell ref="O34:O35"/>
    <mergeCell ref="P34:P35"/>
    <mergeCell ref="E34:F34"/>
    <mergeCell ref="G34:H34"/>
    <mergeCell ref="I34:J34"/>
    <mergeCell ref="K34:L34"/>
    <mergeCell ref="M34:M35"/>
    <mergeCell ref="K49:L49"/>
    <mergeCell ref="M49:M50"/>
    <mergeCell ref="N49:N50"/>
    <mergeCell ref="A48:C48"/>
    <mergeCell ref="A49:A50"/>
    <mergeCell ref="B49:B50"/>
    <mergeCell ref="C49:D49"/>
    <mergeCell ref="E49:F49"/>
    <mergeCell ref="O49:O50"/>
    <mergeCell ref="P49:P50"/>
    <mergeCell ref="A64:C64"/>
    <mergeCell ref="A65:A66"/>
    <mergeCell ref="B65:B66"/>
    <mergeCell ref="C65:D65"/>
    <mergeCell ref="E65:F65"/>
    <mergeCell ref="G65:H65"/>
    <mergeCell ref="I65:J65"/>
    <mergeCell ref="K65:L65"/>
    <mergeCell ref="M65:M66"/>
    <mergeCell ref="N65:N66"/>
    <mergeCell ref="O65:O66"/>
    <mergeCell ref="P65:P66"/>
    <mergeCell ref="G49:H49"/>
    <mergeCell ref="I49:J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56"/>
  <sheetViews>
    <sheetView zoomScale="70" zoomScaleNormal="70" workbookViewId="0">
      <selection activeCell="M14" sqref="M14"/>
    </sheetView>
  </sheetViews>
  <sheetFormatPr defaultRowHeight="15" x14ac:dyDescent="0.25"/>
  <cols>
    <col min="1" max="1" width="14.42578125" customWidth="1"/>
    <col min="4" max="4" width="15" customWidth="1"/>
    <col min="8" max="8" width="11.7109375" bestFit="1" customWidth="1"/>
    <col min="10" max="10" width="11.7109375" bestFit="1" customWidth="1"/>
    <col min="12" max="12" width="10.28515625" bestFit="1" customWidth="1"/>
    <col min="15" max="15" width="11.42578125" customWidth="1"/>
    <col min="16" max="16" width="12.140625" customWidth="1"/>
  </cols>
  <sheetData>
    <row r="1" spans="1:17" ht="18.75" x14ac:dyDescent="0.3">
      <c r="A1" s="92" t="s">
        <v>25</v>
      </c>
      <c r="B1" s="92"/>
      <c r="C1" s="92"/>
      <c r="D1" s="1">
        <v>44713</v>
      </c>
    </row>
    <row r="3" spans="1:17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5">
        <v>12</v>
      </c>
      <c r="C5" s="6">
        <f>E5+G5+I5+K5</f>
        <v>12</v>
      </c>
      <c r="D5" s="7">
        <f t="shared" ref="D5:D12" si="0">C5/B5</f>
        <v>1</v>
      </c>
      <c r="E5" s="6">
        <v>3</v>
      </c>
      <c r="F5" s="8">
        <f t="shared" ref="F5:F12" si="1">E5/$C5</f>
        <v>0.25</v>
      </c>
      <c r="G5" s="6">
        <v>7</v>
      </c>
      <c r="H5" s="9">
        <f t="shared" ref="H5:H14" si="2">G5/$C5</f>
        <v>0.58333333333333337</v>
      </c>
      <c r="I5" s="6">
        <v>2</v>
      </c>
      <c r="J5" s="9">
        <f t="shared" ref="J5:J14" si="3">I5/$C5</f>
        <v>0.16666666666666666</v>
      </c>
      <c r="K5" s="6">
        <v>0</v>
      </c>
      <c r="L5" s="9">
        <f t="shared" ref="L5:L14" si="4">K5/$C5</f>
        <v>0</v>
      </c>
      <c r="M5" s="10">
        <f t="shared" ref="M5:M14" si="5" xml:space="preserve"> (E5*5+G5*4+I5*3+K5*2)/C5</f>
        <v>4.083333333333333</v>
      </c>
      <c r="N5" s="10">
        <v>30</v>
      </c>
      <c r="O5" s="11">
        <f t="shared" ref="O5:O14" si="6">(C5-K5)/C5</f>
        <v>1</v>
      </c>
      <c r="P5" s="11">
        <f t="shared" ref="P5:P14" si="7">(E5+G5)/C5</f>
        <v>0.83333333333333337</v>
      </c>
    </row>
    <row r="6" spans="1:17" ht="18.75" x14ac:dyDescent="0.3">
      <c r="A6" s="4" t="s">
        <v>11</v>
      </c>
      <c r="B6" s="5">
        <v>3</v>
      </c>
      <c r="C6" s="6">
        <f t="shared" ref="C6:C11" si="8">E6+G6+I6+K6</f>
        <v>3</v>
      </c>
      <c r="D6" s="7">
        <f t="shared" si="0"/>
        <v>1</v>
      </c>
      <c r="E6" s="6">
        <v>0</v>
      </c>
      <c r="F6" s="8">
        <f t="shared" si="1"/>
        <v>0</v>
      </c>
      <c r="G6" s="6">
        <v>1</v>
      </c>
      <c r="H6" s="9">
        <f t="shared" si="2"/>
        <v>0.33333333333333331</v>
      </c>
      <c r="I6" s="6">
        <v>2</v>
      </c>
      <c r="J6" s="9">
        <f t="shared" si="3"/>
        <v>0.66666666666666663</v>
      </c>
      <c r="K6" s="6">
        <v>0</v>
      </c>
      <c r="L6" s="9">
        <f t="shared" si="4"/>
        <v>0</v>
      </c>
      <c r="M6" s="10">
        <f t="shared" si="5"/>
        <v>3.3333333333333335</v>
      </c>
      <c r="N6" s="10">
        <v>29</v>
      </c>
      <c r="O6" s="11">
        <f t="shared" si="6"/>
        <v>1</v>
      </c>
      <c r="P6" s="11">
        <f t="shared" si="7"/>
        <v>0.33333333333333331</v>
      </c>
    </row>
    <row r="7" spans="1:17" ht="18.75" x14ac:dyDescent="0.3">
      <c r="A7" s="4" t="s">
        <v>15</v>
      </c>
      <c r="B7" s="19">
        <v>1</v>
      </c>
      <c r="C7" s="6">
        <f t="shared" si="8"/>
        <v>1</v>
      </c>
      <c r="D7" s="17">
        <f t="shared" si="0"/>
        <v>1</v>
      </c>
      <c r="E7" s="16">
        <v>0</v>
      </c>
      <c r="F7" s="22">
        <f t="shared" si="1"/>
        <v>0</v>
      </c>
      <c r="G7" s="16">
        <v>0</v>
      </c>
      <c r="H7" s="22">
        <f t="shared" si="2"/>
        <v>0</v>
      </c>
      <c r="I7" s="16">
        <v>1</v>
      </c>
      <c r="J7" s="22">
        <f t="shared" si="3"/>
        <v>1</v>
      </c>
      <c r="K7" s="16">
        <v>0</v>
      </c>
      <c r="L7" s="22">
        <f t="shared" si="4"/>
        <v>0</v>
      </c>
      <c r="M7" s="10">
        <f t="shared" si="5"/>
        <v>3</v>
      </c>
      <c r="N7" s="18">
        <v>12</v>
      </c>
      <c r="O7" s="23">
        <f t="shared" si="6"/>
        <v>1</v>
      </c>
      <c r="P7" s="11">
        <f t="shared" si="7"/>
        <v>0</v>
      </c>
    </row>
    <row r="8" spans="1:17" ht="18.75" x14ac:dyDescent="0.3">
      <c r="A8" s="4" t="s">
        <v>16</v>
      </c>
      <c r="B8" s="19">
        <v>19</v>
      </c>
      <c r="C8" s="6">
        <f t="shared" si="8"/>
        <v>19</v>
      </c>
      <c r="D8" s="17">
        <f t="shared" si="0"/>
        <v>1</v>
      </c>
      <c r="E8" s="16">
        <v>0</v>
      </c>
      <c r="F8" s="22">
        <f t="shared" si="1"/>
        <v>0</v>
      </c>
      <c r="G8" s="16">
        <v>11</v>
      </c>
      <c r="H8" s="22">
        <f t="shared" si="2"/>
        <v>0.57894736842105265</v>
      </c>
      <c r="I8" s="16">
        <v>8</v>
      </c>
      <c r="J8" s="22">
        <f t="shared" si="3"/>
        <v>0.42105263157894735</v>
      </c>
      <c r="K8" s="16">
        <v>0</v>
      </c>
      <c r="L8" s="22">
        <f t="shared" si="4"/>
        <v>0</v>
      </c>
      <c r="M8" s="10">
        <f t="shared" si="5"/>
        <v>3.5789473684210527</v>
      </c>
      <c r="N8" s="18">
        <v>22</v>
      </c>
      <c r="O8" s="23">
        <f t="shared" si="6"/>
        <v>1</v>
      </c>
      <c r="P8" s="23">
        <f t="shared" si="7"/>
        <v>0.57894736842105265</v>
      </c>
    </row>
    <row r="9" spans="1:17" ht="18.75" x14ac:dyDescent="0.3">
      <c r="A9" s="4" t="s">
        <v>12</v>
      </c>
      <c r="B9" s="19">
        <v>2</v>
      </c>
      <c r="C9" s="6">
        <f t="shared" si="8"/>
        <v>2</v>
      </c>
      <c r="D9" s="17">
        <f t="shared" si="0"/>
        <v>1</v>
      </c>
      <c r="E9" s="16">
        <v>0</v>
      </c>
      <c r="F9" s="22">
        <f t="shared" si="1"/>
        <v>0</v>
      </c>
      <c r="G9" s="16">
        <v>2</v>
      </c>
      <c r="H9" s="22">
        <f t="shared" si="2"/>
        <v>1</v>
      </c>
      <c r="I9" s="16">
        <v>0</v>
      </c>
      <c r="J9" s="22">
        <f t="shared" si="3"/>
        <v>0</v>
      </c>
      <c r="K9" s="16">
        <v>0</v>
      </c>
      <c r="L9" s="22">
        <f t="shared" si="4"/>
        <v>0</v>
      </c>
      <c r="M9" s="10">
        <f t="shared" si="5"/>
        <v>4</v>
      </c>
      <c r="N9" s="18">
        <v>27</v>
      </c>
      <c r="O9" s="23">
        <f t="shared" si="6"/>
        <v>1</v>
      </c>
      <c r="P9" s="23">
        <f t="shared" si="7"/>
        <v>1</v>
      </c>
    </row>
    <row r="10" spans="1:17" ht="18.75" x14ac:dyDescent="0.3">
      <c r="A10" s="4" t="s">
        <v>17</v>
      </c>
      <c r="B10" s="19">
        <v>2</v>
      </c>
      <c r="C10" s="6">
        <f t="shared" si="8"/>
        <v>2</v>
      </c>
      <c r="D10" s="17">
        <f t="shared" si="0"/>
        <v>1</v>
      </c>
      <c r="E10" s="16">
        <v>0</v>
      </c>
      <c r="F10" s="22">
        <f t="shared" si="1"/>
        <v>0</v>
      </c>
      <c r="G10" s="16">
        <v>1</v>
      </c>
      <c r="H10" s="22">
        <f t="shared" si="2"/>
        <v>0.5</v>
      </c>
      <c r="I10" s="16">
        <v>0</v>
      </c>
      <c r="J10" s="22">
        <f t="shared" si="3"/>
        <v>0</v>
      </c>
      <c r="K10" s="16">
        <v>1</v>
      </c>
      <c r="L10" s="22">
        <f t="shared" si="4"/>
        <v>0.5</v>
      </c>
      <c r="M10" s="10">
        <f t="shared" si="5"/>
        <v>3</v>
      </c>
      <c r="N10" s="18">
        <v>18</v>
      </c>
      <c r="O10" s="23">
        <f t="shared" si="6"/>
        <v>0.5</v>
      </c>
      <c r="P10" s="23">
        <f t="shared" si="7"/>
        <v>0.5</v>
      </c>
      <c r="Q10" t="s">
        <v>36</v>
      </c>
    </row>
    <row r="11" spans="1:17" ht="18.75" x14ac:dyDescent="0.3">
      <c r="A11" s="4" t="s">
        <v>18</v>
      </c>
      <c r="B11" s="19">
        <v>8</v>
      </c>
      <c r="C11" s="6">
        <f t="shared" si="8"/>
        <v>8</v>
      </c>
      <c r="D11" s="17">
        <f t="shared" si="0"/>
        <v>1</v>
      </c>
      <c r="E11" s="16">
        <v>0</v>
      </c>
      <c r="F11" s="22">
        <f t="shared" si="1"/>
        <v>0</v>
      </c>
      <c r="G11" s="16">
        <v>4</v>
      </c>
      <c r="H11" s="22">
        <f t="shared" si="2"/>
        <v>0.5</v>
      </c>
      <c r="I11" s="16">
        <v>3</v>
      </c>
      <c r="J11" s="22">
        <f t="shared" si="3"/>
        <v>0.375</v>
      </c>
      <c r="K11" s="16">
        <v>1</v>
      </c>
      <c r="L11" s="22">
        <f t="shared" si="4"/>
        <v>0.125</v>
      </c>
      <c r="M11" s="10">
        <f t="shared" si="5"/>
        <v>3.375</v>
      </c>
      <c r="N11" s="18">
        <v>22</v>
      </c>
      <c r="O11" s="23">
        <f t="shared" si="6"/>
        <v>0.875</v>
      </c>
      <c r="P11" s="23">
        <f t="shared" si="7"/>
        <v>0.5</v>
      </c>
      <c r="Q11" t="s">
        <v>37</v>
      </c>
    </row>
    <row r="12" spans="1:17" ht="18.75" x14ac:dyDescent="0.3">
      <c r="A12" s="4" t="s">
        <v>28</v>
      </c>
      <c r="B12" s="49">
        <v>0</v>
      </c>
      <c r="C12" s="50"/>
      <c r="D12" s="51" t="e">
        <f t="shared" si="0"/>
        <v>#DIV/0!</v>
      </c>
      <c r="E12" s="50"/>
      <c r="F12" s="52" t="e">
        <f t="shared" si="1"/>
        <v>#DIV/0!</v>
      </c>
      <c r="G12" s="50"/>
      <c r="H12" s="52" t="e">
        <f t="shared" si="2"/>
        <v>#DIV/0!</v>
      </c>
      <c r="I12" s="50"/>
      <c r="J12" s="52" t="e">
        <f t="shared" si="3"/>
        <v>#DIV/0!</v>
      </c>
      <c r="K12" s="50"/>
      <c r="L12" s="52" t="e">
        <f t="shared" si="4"/>
        <v>#DIV/0!</v>
      </c>
      <c r="M12" s="52" t="e">
        <f t="shared" si="5"/>
        <v>#DIV/0!</v>
      </c>
      <c r="N12" s="53"/>
      <c r="O12" s="54" t="e">
        <f t="shared" si="6"/>
        <v>#DIV/0!</v>
      </c>
      <c r="P12" s="54" t="e">
        <f t="shared" si="7"/>
        <v>#DIV/0!</v>
      </c>
    </row>
    <row r="13" spans="1:17" ht="18.75" x14ac:dyDescent="0.3">
      <c r="A13" s="12" t="s">
        <v>13</v>
      </c>
      <c r="B13" s="12">
        <f>SUM(B5:B12)</f>
        <v>47</v>
      </c>
      <c r="C13" s="13">
        <f>SUM(C5:C12)</f>
        <v>47</v>
      </c>
      <c r="D13" s="20">
        <f>C13/B13</f>
        <v>1</v>
      </c>
      <c r="E13" s="13">
        <f>SUM(E5:E12)</f>
        <v>3</v>
      </c>
      <c r="F13" s="21">
        <f>E13/C13</f>
        <v>6.3829787234042548E-2</v>
      </c>
      <c r="G13" s="13">
        <f>SUM(G5:G12)</f>
        <v>26</v>
      </c>
      <c r="H13" s="21">
        <f t="shared" si="2"/>
        <v>0.55319148936170215</v>
      </c>
      <c r="I13" s="13">
        <f>SUM(I5:I12)</f>
        <v>16</v>
      </c>
      <c r="J13" s="21">
        <f t="shared" si="3"/>
        <v>0.34042553191489361</v>
      </c>
      <c r="K13" s="13">
        <f>SUM(K5:K12)</f>
        <v>2</v>
      </c>
      <c r="L13" s="21">
        <f t="shared" si="4"/>
        <v>4.2553191489361701E-2</v>
      </c>
      <c r="M13" s="14">
        <f t="shared" si="5"/>
        <v>3.6382978723404253</v>
      </c>
      <c r="N13" s="14">
        <f>AVERAGE(N5:N12)</f>
        <v>22.857142857142858</v>
      </c>
      <c r="O13" s="20">
        <f t="shared" si="6"/>
        <v>0.95744680851063835</v>
      </c>
      <c r="P13" s="20">
        <f t="shared" si="7"/>
        <v>0.61702127659574468</v>
      </c>
    </row>
    <row r="14" spans="1:17" ht="18.75" x14ac:dyDescent="0.3">
      <c r="A14" s="15" t="s">
        <v>14</v>
      </c>
      <c r="B14" s="15">
        <v>1828</v>
      </c>
      <c r="C14" s="15">
        <v>1822</v>
      </c>
      <c r="D14" s="55">
        <f>C14/B14</f>
        <v>0.99671772428884031</v>
      </c>
      <c r="E14" s="15">
        <v>96</v>
      </c>
      <c r="F14" s="55">
        <f>E14/C14</f>
        <v>5.2689352360043906E-2</v>
      </c>
      <c r="G14" s="15">
        <v>885</v>
      </c>
      <c r="H14" s="55">
        <f t="shared" si="2"/>
        <v>0.48572996706915478</v>
      </c>
      <c r="I14" s="15">
        <v>742</v>
      </c>
      <c r="J14" s="55">
        <f t="shared" si="3"/>
        <v>0.40724478594950603</v>
      </c>
      <c r="K14" s="15">
        <v>99</v>
      </c>
      <c r="L14" s="55">
        <f t="shared" si="4"/>
        <v>5.4335894621295282E-2</v>
      </c>
      <c r="M14" s="60">
        <f t="shared" si="5"/>
        <v>3.5367727771679474</v>
      </c>
      <c r="N14" s="15">
        <f>AVERAGE(N6:N13)</f>
        <v>21.836734693877553</v>
      </c>
      <c r="O14" s="55">
        <f t="shared" si="6"/>
        <v>0.94566410537870471</v>
      </c>
      <c r="P14" s="55">
        <f t="shared" si="7"/>
        <v>0.53841931942919863</v>
      </c>
    </row>
    <row r="17" spans="1:16" x14ac:dyDescent="0.25">
      <c r="B17" t="s">
        <v>47</v>
      </c>
    </row>
    <row r="21" spans="1:16" ht="18.75" x14ac:dyDescent="0.3">
      <c r="A21" s="92" t="s">
        <v>25</v>
      </c>
      <c r="B21" s="92"/>
      <c r="C21" s="92"/>
      <c r="D21" s="1">
        <v>44746</v>
      </c>
    </row>
    <row r="23" spans="1:16" ht="18.75" x14ac:dyDescent="0.25">
      <c r="A23" s="93" t="s">
        <v>1</v>
      </c>
      <c r="B23" s="94" t="s">
        <v>2</v>
      </c>
      <c r="C23" s="96" t="s">
        <v>3</v>
      </c>
      <c r="D23" s="96"/>
      <c r="E23" s="97">
        <v>5</v>
      </c>
      <c r="F23" s="98"/>
      <c r="G23" s="97">
        <v>4</v>
      </c>
      <c r="H23" s="98"/>
      <c r="I23" s="97">
        <v>3</v>
      </c>
      <c r="J23" s="98"/>
      <c r="K23" s="97">
        <v>2</v>
      </c>
      <c r="L23" s="98"/>
      <c r="M23" s="90" t="s">
        <v>4</v>
      </c>
      <c r="N23" s="90" t="s">
        <v>5</v>
      </c>
      <c r="O23" s="90" t="s">
        <v>6</v>
      </c>
      <c r="P23" s="90" t="s">
        <v>7</v>
      </c>
    </row>
    <row r="24" spans="1:16" ht="37.5" x14ac:dyDescent="0.25">
      <c r="A24" s="93"/>
      <c r="B24" s="95"/>
      <c r="C24" s="2" t="s">
        <v>8</v>
      </c>
      <c r="D24" s="2" t="s">
        <v>9</v>
      </c>
      <c r="E24" s="3" t="s">
        <v>8</v>
      </c>
      <c r="F24" s="3" t="s">
        <v>9</v>
      </c>
      <c r="G24" s="3" t="s">
        <v>8</v>
      </c>
      <c r="H24" s="3" t="s">
        <v>9</v>
      </c>
      <c r="I24" s="3" t="s">
        <v>8</v>
      </c>
      <c r="J24" s="3" t="s">
        <v>9</v>
      </c>
      <c r="K24" s="3" t="s">
        <v>8</v>
      </c>
      <c r="L24" s="3" t="s">
        <v>9</v>
      </c>
      <c r="M24" s="91"/>
      <c r="N24" s="91"/>
      <c r="O24" s="91"/>
      <c r="P24" s="91"/>
    </row>
    <row r="25" spans="1:16" ht="18.75" x14ac:dyDescent="0.3">
      <c r="A25" s="4" t="s">
        <v>10</v>
      </c>
      <c r="B25" s="77"/>
      <c r="C25" s="78"/>
      <c r="D25" s="79"/>
      <c r="E25" s="78"/>
      <c r="F25" s="80"/>
      <c r="G25" s="78"/>
      <c r="H25" s="80"/>
      <c r="I25" s="78"/>
      <c r="J25" s="80"/>
      <c r="K25" s="78"/>
      <c r="L25" s="80"/>
      <c r="M25" s="81"/>
      <c r="N25" s="81"/>
      <c r="O25" s="82"/>
      <c r="P25" s="82"/>
    </row>
    <row r="26" spans="1:16" ht="18.75" x14ac:dyDescent="0.3">
      <c r="A26" s="4" t="s">
        <v>11</v>
      </c>
      <c r="B26" s="77"/>
      <c r="C26" s="78"/>
      <c r="D26" s="79"/>
      <c r="E26" s="78"/>
      <c r="F26" s="80"/>
      <c r="G26" s="78"/>
      <c r="H26" s="80"/>
      <c r="I26" s="78"/>
      <c r="J26" s="80"/>
      <c r="K26" s="78"/>
      <c r="L26" s="80"/>
      <c r="M26" s="81"/>
      <c r="N26" s="81"/>
      <c r="O26" s="82"/>
      <c r="P26" s="82"/>
    </row>
    <row r="27" spans="1:16" ht="18.75" x14ac:dyDescent="0.3">
      <c r="A27" s="4" t="s">
        <v>15</v>
      </c>
      <c r="B27" s="77"/>
      <c r="C27" s="78"/>
      <c r="D27" s="79"/>
      <c r="E27" s="78"/>
      <c r="F27" s="80"/>
      <c r="G27" s="78"/>
      <c r="H27" s="80"/>
      <c r="I27" s="78"/>
      <c r="J27" s="80"/>
      <c r="K27" s="78"/>
      <c r="L27" s="80"/>
      <c r="M27" s="81"/>
      <c r="N27" s="81"/>
      <c r="O27" s="82"/>
      <c r="P27" s="82"/>
    </row>
    <row r="28" spans="1:16" ht="18.75" x14ac:dyDescent="0.3">
      <c r="A28" s="4" t="s">
        <v>16</v>
      </c>
      <c r="B28" s="77"/>
      <c r="C28" s="78"/>
      <c r="D28" s="79"/>
      <c r="E28" s="78"/>
      <c r="F28" s="80"/>
      <c r="G28" s="78"/>
      <c r="H28" s="80"/>
      <c r="I28" s="78"/>
      <c r="J28" s="80"/>
      <c r="K28" s="78"/>
      <c r="L28" s="80"/>
      <c r="M28" s="81"/>
      <c r="N28" s="81"/>
      <c r="O28" s="82"/>
      <c r="P28" s="82"/>
    </row>
    <row r="29" spans="1:16" ht="18.75" x14ac:dyDescent="0.3">
      <c r="A29" s="4" t="s">
        <v>12</v>
      </c>
      <c r="B29" s="77"/>
      <c r="C29" s="78"/>
      <c r="D29" s="79"/>
      <c r="E29" s="78"/>
      <c r="F29" s="80"/>
      <c r="G29" s="78"/>
      <c r="H29" s="80"/>
      <c r="I29" s="78"/>
      <c r="J29" s="80"/>
      <c r="K29" s="78"/>
      <c r="L29" s="80"/>
      <c r="M29" s="81"/>
      <c r="N29" s="81"/>
      <c r="O29" s="82"/>
      <c r="P29" s="82"/>
    </row>
    <row r="30" spans="1:16" ht="18.75" x14ac:dyDescent="0.3">
      <c r="A30" s="4" t="s">
        <v>17</v>
      </c>
      <c r="B30" s="19">
        <v>1</v>
      </c>
      <c r="C30" s="6">
        <f t="shared" ref="C30:C31" si="9">E30+G30+I30+K30</f>
        <v>1</v>
      </c>
      <c r="D30" s="17">
        <f t="shared" ref="D30:D32" si="10">C30/B30</f>
        <v>1</v>
      </c>
      <c r="E30" s="16">
        <v>0</v>
      </c>
      <c r="F30" s="22">
        <f t="shared" ref="F30:F32" si="11">E30/$C30</f>
        <v>0</v>
      </c>
      <c r="G30" s="16">
        <v>0</v>
      </c>
      <c r="H30" s="22">
        <f t="shared" ref="H30:H34" si="12">G30/$C30</f>
        <v>0</v>
      </c>
      <c r="I30" s="16">
        <v>1</v>
      </c>
      <c r="J30" s="22">
        <f t="shared" ref="J30:J34" si="13">I30/$C30</f>
        <v>1</v>
      </c>
      <c r="K30" s="16">
        <v>0</v>
      </c>
      <c r="L30" s="22">
        <f t="shared" ref="L30:L34" si="14">K30/$C30</f>
        <v>0</v>
      </c>
      <c r="M30" s="10">
        <f t="shared" ref="M30:M33" si="15" xml:space="preserve"> (E30*5+G30*4+I30*3+K30*2)/C30</f>
        <v>3</v>
      </c>
      <c r="N30" s="18">
        <v>17</v>
      </c>
      <c r="O30" s="23">
        <f t="shared" ref="O30:O34" si="16">(C30-K30)/C30</f>
        <v>1</v>
      </c>
      <c r="P30" s="23">
        <f t="shared" ref="P30:P34" si="17">(E30+G30)/C30</f>
        <v>0</v>
      </c>
    </row>
    <row r="31" spans="1:16" ht="18.75" x14ac:dyDescent="0.3">
      <c r="A31" s="4" t="s">
        <v>18</v>
      </c>
      <c r="B31" s="19">
        <v>1</v>
      </c>
      <c r="C31" s="6">
        <f t="shared" si="9"/>
        <v>1</v>
      </c>
      <c r="D31" s="17">
        <f t="shared" si="10"/>
        <v>1</v>
      </c>
      <c r="E31" s="16">
        <v>0</v>
      </c>
      <c r="F31" s="22">
        <f t="shared" si="11"/>
        <v>0</v>
      </c>
      <c r="G31" s="16">
        <v>0</v>
      </c>
      <c r="H31" s="22">
        <f t="shared" si="12"/>
        <v>0</v>
      </c>
      <c r="I31" s="16">
        <v>1</v>
      </c>
      <c r="J31" s="22">
        <f t="shared" si="13"/>
        <v>1</v>
      </c>
      <c r="K31" s="16">
        <v>0</v>
      </c>
      <c r="L31" s="22">
        <f t="shared" si="14"/>
        <v>0</v>
      </c>
      <c r="M31" s="10">
        <f t="shared" si="15"/>
        <v>3</v>
      </c>
      <c r="N31" s="18">
        <v>21</v>
      </c>
      <c r="O31" s="23">
        <f t="shared" si="16"/>
        <v>1</v>
      </c>
      <c r="P31" s="23">
        <f t="shared" si="17"/>
        <v>0</v>
      </c>
    </row>
    <row r="32" spans="1:16" ht="18.75" x14ac:dyDescent="0.3">
      <c r="A32" s="4" t="s">
        <v>28</v>
      </c>
      <c r="B32" s="49">
        <v>0</v>
      </c>
      <c r="C32" s="50"/>
      <c r="D32" s="51" t="e">
        <f t="shared" si="10"/>
        <v>#DIV/0!</v>
      </c>
      <c r="E32" s="50"/>
      <c r="F32" s="52" t="e">
        <f t="shared" si="11"/>
        <v>#DIV/0!</v>
      </c>
      <c r="G32" s="50"/>
      <c r="H32" s="52" t="e">
        <f t="shared" si="12"/>
        <v>#DIV/0!</v>
      </c>
      <c r="I32" s="50"/>
      <c r="J32" s="52" t="e">
        <f t="shared" si="13"/>
        <v>#DIV/0!</v>
      </c>
      <c r="K32" s="50"/>
      <c r="L32" s="52" t="e">
        <f t="shared" si="14"/>
        <v>#DIV/0!</v>
      </c>
      <c r="M32" s="53"/>
      <c r="N32" s="53"/>
      <c r="O32" s="54" t="e">
        <f t="shared" si="16"/>
        <v>#DIV/0!</v>
      </c>
      <c r="P32" s="54" t="e">
        <f t="shared" si="17"/>
        <v>#DIV/0!</v>
      </c>
    </row>
    <row r="33" spans="1:16" ht="18.75" x14ac:dyDescent="0.3">
      <c r="A33" s="12" t="s">
        <v>13</v>
      </c>
      <c r="B33" s="12">
        <f>SUM(B25:B32)</f>
        <v>2</v>
      </c>
      <c r="C33" s="13">
        <f>SUM(C25:C32)</f>
        <v>2</v>
      </c>
      <c r="D33" s="20">
        <f>C33/B33</f>
        <v>1</v>
      </c>
      <c r="E33" s="13">
        <f>SUM(E25:E32)</f>
        <v>0</v>
      </c>
      <c r="F33" s="21">
        <f>E33/C33</f>
        <v>0</v>
      </c>
      <c r="G33" s="13">
        <f>SUM(G25:G32)</f>
        <v>0</v>
      </c>
      <c r="H33" s="21">
        <f t="shared" si="12"/>
        <v>0</v>
      </c>
      <c r="I33" s="13">
        <f>SUM(I25:I32)</f>
        <v>2</v>
      </c>
      <c r="J33" s="21">
        <f t="shared" si="13"/>
        <v>1</v>
      </c>
      <c r="K33" s="13">
        <f>SUM(K25:K32)</f>
        <v>0</v>
      </c>
      <c r="L33" s="21">
        <f t="shared" si="14"/>
        <v>0</v>
      </c>
      <c r="M33" s="14">
        <f t="shared" si="15"/>
        <v>3</v>
      </c>
      <c r="N33" s="14">
        <f>AVERAGE(N25:N32)</f>
        <v>19</v>
      </c>
      <c r="O33" s="20">
        <f t="shared" si="16"/>
        <v>1</v>
      </c>
      <c r="P33" s="20">
        <f t="shared" si="17"/>
        <v>0</v>
      </c>
    </row>
    <row r="34" spans="1:16" ht="18.75" x14ac:dyDescent="0.3">
      <c r="A34" s="15" t="s">
        <v>14</v>
      </c>
      <c r="B34" s="15">
        <v>83</v>
      </c>
      <c r="C34" s="15">
        <v>82</v>
      </c>
      <c r="D34" s="55">
        <f>C34/B34</f>
        <v>0.98795180722891562</v>
      </c>
      <c r="E34" s="15">
        <v>0</v>
      </c>
      <c r="F34" s="55">
        <f>E34/C34</f>
        <v>0</v>
      </c>
      <c r="G34" s="15">
        <v>9</v>
      </c>
      <c r="H34" s="55">
        <f t="shared" si="12"/>
        <v>0.10975609756097561</v>
      </c>
      <c r="I34" s="15">
        <v>52</v>
      </c>
      <c r="J34" s="55">
        <f t="shared" si="13"/>
        <v>0.63414634146341464</v>
      </c>
      <c r="K34" s="15">
        <v>21</v>
      </c>
      <c r="L34" s="55">
        <f t="shared" si="14"/>
        <v>0.25609756097560976</v>
      </c>
      <c r="M34" s="15">
        <v>2.9</v>
      </c>
      <c r="N34" s="15">
        <v>14.9</v>
      </c>
      <c r="O34" s="55">
        <f t="shared" si="16"/>
        <v>0.74390243902439024</v>
      </c>
      <c r="P34" s="55">
        <f t="shared" si="17"/>
        <v>0.10975609756097561</v>
      </c>
    </row>
    <row r="40" spans="1:16" ht="18.75" x14ac:dyDescent="0.3">
      <c r="A40" s="92" t="s">
        <v>25</v>
      </c>
      <c r="B40" s="92"/>
      <c r="C40" s="92"/>
      <c r="D40" s="1" t="s">
        <v>44</v>
      </c>
    </row>
    <row r="42" spans="1:16" ht="18.75" x14ac:dyDescent="0.25">
      <c r="A42" s="93" t="s">
        <v>1</v>
      </c>
      <c r="B42" s="94" t="s">
        <v>2</v>
      </c>
      <c r="C42" s="96" t="s">
        <v>3</v>
      </c>
      <c r="D42" s="96"/>
      <c r="E42" s="97">
        <v>5</v>
      </c>
      <c r="F42" s="98"/>
      <c r="G42" s="97">
        <v>4</v>
      </c>
      <c r="H42" s="98"/>
      <c r="I42" s="97">
        <v>3</v>
      </c>
      <c r="J42" s="98"/>
      <c r="K42" s="97">
        <v>2</v>
      </c>
      <c r="L42" s="98"/>
      <c r="M42" s="90" t="s">
        <v>4</v>
      </c>
      <c r="N42" s="90" t="s">
        <v>5</v>
      </c>
      <c r="O42" s="90" t="s">
        <v>6</v>
      </c>
      <c r="P42" s="90" t="s">
        <v>7</v>
      </c>
    </row>
    <row r="43" spans="1:16" ht="37.5" x14ac:dyDescent="0.25">
      <c r="A43" s="93"/>
      <c r="B43" s="95"/>
      <c r="C43" s="2" t="s">
        <v>8</v>
      </c>
      <c r="D43" s="2" t="s">
        <v>9</v>
      </c>
      <c r="E43" s="3" t="s">
        <v>8</v>
      </c>
      <c r="F43" s="3" t="s">
        <v>9</v>
      </c>
      <c r="G43" s="3" t="s">
        <v>8</v>
      </c>
      <c r="H43" s="3" t="s">
        <v>9</v>
      </c>
      <c r="I43" s="3" t="s">
        <v>8</v>
      </c>
      <c r="J43" s="3" t="s">
        <v>9</v>
      </c>
      <c r="K43" s="3" t="s">
        <v>8</v>
      </c>
      <c r="L43" s="3" t="s">
        <v>9</v>
      </c>
      <c r="M43" s="91"/>
      <c r="N43" s="91"/>
      <c r="O43" s="91"/>
      <c r="P43" s="91"/>
    </row>
    <row r="44" spans="1:16" ht="18.75" x14ac:dyDescent="0.3">
      <c r="A44" s="4" t="s">
        <v>10</v>
      </c>
      <c r="B44" s="5">
        <v>12</v>
      </c>
      <c r="C44" s="6">
        <f>E44+G44+I44+K44</f>
        <v>12</v>
      </c>
      <c r="D44" s="7">
        <f t="shared" ref="D44:D51" si="18">C44/B44</f>
        <v>1</v>
      </c>
      <c r="E44" s="6">
        <v>3</v>
      </c>
      <c r="F44" s="8">
        <f t="shared" ref="F44:F51" si="19">E44/$C44</f>
        <v>0.25</v>
      </c>
      <c r="G44" s="6">
        <v>7</v>
      </c>
      <c r="H44" s="9">
        <f t="shared" ref="H44:H52" si="20">G44/$C44</f>
        <v>0.58333333333333337</v>
      </c>
      <c r="I44" s="6">
        <v>2</v>
      </c>
      <c r="J44" s="9">
        <f t="shared" ref="J44:J52" si="21">I44/$C44</f>
        <v>0.16666666666666666</v>
      </c>
      <c r="K44" s="6">
        <v>0</v>
      </c>
      <c r="L44" s="9">
        <f t="shared" ref="L44:L52" si="22">K44/$C44</f>
        <v>0</v>
      </c>
      <c r="M44" s="10">
        <f t="shared" ref="M44:M52" si="23" xml:space="preserve"> (E44*5+G44*4+I44*3+K44*2)/C44</f>
        <v>4.083333333333333</v>
      </c>
      <c r="N44" s="10">
        <v>30</v>
      </c>
      <c r="O44" s="11">
        <f t="shared" ref="O44:O52" si="24">(C44-K44)/C44</f>
        <v>1</v>
      </c>
      <c r="P44" s="11">
        <f t="shared" ref="P44:P52" si="25">(E44+G44)/C44</f>
        <v>0.83333333333333337</v>
      </c>
    </row>
    <row r="45" spans="1:16" ht="18.75" x14ac:dyDescent="0.3">
      <c r="A45" s="4" t="s">
        <v>11</v>
      </c>
      <c r="B45" s="5">
        <v>3</v>
      </c>
      <c r="C45" s="6">
        <f t="shared" ref="C45:C50" si="26">E45+G45+I45+K45</f>
        <v>3</v>
      </c>
      <c r="D45" s="7">
        <f t="shared" si="18"/>
        <v>1</v>
      </c>
      <c r="E45" s="6">
        <v>0</v>
      </c>
      <c r="F45" s="8">
        <f t="shared" si="19"/>
        <v>0</v>
      </c>
      <c r="G45" s="6">
        <v>1</v>
      </c>
      <c r="H45" s="9">
        <f t="shared" si="20"/>
        <v>0.33333333333333331</v>
      </c>
      <c r="I45" s="6">
        <v>2</v>
      </c>
      <c r="J45" s="9">
        <f t="shared" si="21"/>
        <v>0.66666666666666663</v>
      </c>
      <c r="K45" s="6">
        <v>0</v>
      </c>
      <c r="L45" s="9">
        <f t="shared" si="22"/>
        <v>0</v>
      </c>
      <c r="M45" s="10">
        <f t="shared" si="23"/>
        <v>3.3333333333333335</v>
      </c>
      <c r="N45" s="10">
        <v>29</v>
      </c>
      <c r="O45" s="11">
        <f t="shared" si="24"/>
        <v>1</v>
      </c>
      <c r="P45" s="11">
        <f t="shared" si="25"/>
        <v>0.33333333333333331</v>
      </c>
    </row>
    <row r="46" spans="1:16" ht="18.75" x14ac:dyDescent="0.3">
      <c r="A46" s="4" t="s">
        <v>15</v>
      </c>
      <c r="B46" s="19">
        <v>1</v>
      </c>
      <c r="C46" s="6">
        <f t="shared" si="26"/>
        <v>1</v>
      </c>
      <c r="D46" s="17">
        <f t="shared" si="18"/>
        <v>1</v>
      </c>
      <c r="E46" s="16">
        <v>0</v>
      </c>
      <c r="F46" s="22">
        <f t="shared" si="19"/>
        <v>0</v>
      </c>
      <c r="G46" s="16">
        <v>0</v>
      </c>
      <c r="H46" s="22">
        <f t="shared" si="20"/>
        <v>0</v>
      </c>
      <c r="I46" s="16">
        <v>1</v>
      </c>
      <c r="J46" s="22">
        <f t="shared" si="21"/>
        <v>1</v>
      </c>
      <c r="K46" s="16">
        <v>0</v>
      </c>
      <c r="L46" s="22">
        <f t="shared" si="22"/>
        <v>0</v>
      </c>
      <c r="M46" s="10">
        <f t="shared" si="23"/>
        <v>3</v>
      </c>
      <c r="N46" s="18">
        <v>12</v>
      </c>
      <c r="O46" s="23">
        <f t="shared" si="24"/>
        <v>1</v>
      </c>
      <c r="P46" s="11">
        <f t="shared" si="25"/>
        <v>0</v>
      </c>
    </row>
    <row r="47" spans="1:16" ht="18.75" x14ac:dyDescent="0.3">
      <c r="A47" s="4" t="s">
        <v>16</v>
      </c>
      <c r="B47" s="19">
        <v>19</v>
      </c>
      <c r="C47" s="6">
        <f t="shared" si="26"/>
        <v>19</v>
      </c>
      <c r="D47" s="17">
        <f t="shared" si="18"/>
        <v>1</v>
      </c>
      <c r="E47" s="16">
        <v>0</v>
      </c>
      <c r="F47" s="22">
        <f t="shared" si="19"/>
        <v>0</v>
      </c>
      <c r="G47" s="16">
        <v>11</v>
      </c>
      <c r="H47" s="22">
        <f t="shared" si="20"/>
        <v>0.57894736842105265</v>
      </c>
      <c r="I47" s="16">
        <v>8</v>
      </c>
      <c r="J47" s="22">
        <f t="shared" si="21"/>
        <v>0.42105263157894735</v>
      </c>
      <c r="K47" s="16">
        <v>0</v>
      </c>
      <c r="L47" s="22">
        <f t="shared" si="22"/>
        <v>0</v>
      </c>
      <c r="M47" s="10">
        <f t="shared" si="23"/>
        <v>3.5789473684210527</v>
      </c>
      <c r="N47" s="18">
        <v>22</v>
      </c>
      <c r="O47" s="23">
        <f t="shared" si="24"/>
        <v>1</v>
      </c>
      <c r="P47" s="23">
        <f t="shared" si="25"/>
        <v>0.57894736842105265</v>
      </c>
    </row>
    <row r="48" spans="1:16" ht="18.75" x14ac:dyDescent="0.3">
      <c r="A48" s="4" t="s">
        <v>12</v>
      </c>
      <c r="B48" s="19">
        <v>2</v>
      </c>
      <c r="C48" s="6">
        <f t="shared" si="26"/>
        <v>2</v>
      </c>
      <c r="D48" s="17">
        <f t="shared" si="18"/>
        <v>1</v>
      </c>
      <c r="E48" s="16">
        <v>0</v>
      </c>
      <c r="F48" s="22">
        <f t="shared" si="19"/>
        <v>0</v>
      </c>
      <c r="G48" s="16">
        <v>2</v>
      </c>
      <c r="H48" s="22">
        <f t="shared" si="20"/>
        <v>1</v>
      </c>
      <c r="I48" s="16">
        <v>0</v>
      </c>
      <c r="J48" s="22">
        <f t="shared" si="21"/>
        <v>0</v>
      </c>
      <c r="K48" s="16">
        <v>0</v>
      </c>
      <c r="L48" s="22">
        <f t="shared" si="22"/>
        <v>0</v>
      </c>
      <c r="M48" s="10">
        <f t="shared" si="23"/>
        <v>4</v>
      </c>
      <c r="N48" s="18">
        <v>27</v>
      </c>
      <c r="O48" s="23">
        <f t="shared" si="24"/>
        <v>1</v>
      </c>
      <c r="P48" s="23">
        <f t="shared" si="25"/>
        <v>1</v>
      </c>
    </row>
    <row r="49" spans="1:16" ht="18.75" x14ac:dyDescent="0.3">
      <c r="A49" s="4" t="s">
        <v>17</v>
      </c>
      <c r="B49" s="19">
        <v>2</v>
      </c>
      <c r="C49" s="6">
        <f t="shared" si="26"/>
        <v>2</v>
      </c>
      <c r="D49" s="17">
        <f t="shared" si="18"/>
        <v>1</v>
      </c>
      <c r="E49" s="16">
        <v>0</v>
      </c>
      <c r="F49" s="22">
        <f t="shared" si="19"/>
        <v>0</v>
      </c>
      <c r="G49" s="16">
        <v>1</v>
      </c>
      <c r="H49" s="22">
        <f t="shared" si="20"/>
        <v>0.5</v>
      </c>
      <c r="I49" s="16">
        <v>1</v>
      </c>
      <c r="J49" s="22">
        <f t="shared" si="21"/>
        <v>0.5</v>
      </c>
      <c r="K49" s="16">
        <v>0</v>
      </c>
      <c r="L49" s="22">
        <f t="shared" si="22"/>
        <v>0</v>
      </c>
      <c r="M49" s="10">
        <f t="shared" si="23"/>
        <v>3.5</v>
      </c>
      <c r="N49" s="18">
        <v>18</v>
      </c>
      <c r="O49" s="23">
        <f t="shared" si="24"/>
        <v>1</v>
      </c>
      <c r="P49" s="23">
        <f t="shared" si="25"/>
        <v>0.5</v>
      </c>
    </row>
    <row r="50" spans="1:16" ht="18.75" x14ac:dyDescent="0.3">
      <c r="A50" s="4" t="s">
        <v>18</v>
      </c>
      <c r="B50" s="19">
        <v>8</v>
      </c>
      <c r="C50" s="6">
        <f t="shared" si="26"/>
        <v>8</v>
      </c>
      <c r="D50" s="17">
        <f t="shared" si="18"/>
        <v>1</v>
      </c>
      <c r="E50" s="16">
        <v>0</v>
      </c>
      <c r="F50" s="22">
        <f t="shared" si="19"/>
        <v>0</v>
      </c>
      <c r="G50" s="16">
        <v>4</v>
      </c>
      <c r="H50" s="22">
        <f t="shared" si="20"/>
        <v>0.5</v>
      </c>
      <c r="I50" s="16">
        <v>4</v>
      </c>
      <c r="J50" s="22">
        <f t="shared" si="21"/>
        <v>0.5</v>
      </c>
      <c r="K50" s="16">
        <v>0</v>
      </c>
      <c r="L50" s="22">
        <f t="shared" si="22"/>
        <v>0</v>
      </c>
      <c r="M50" s="10">
        <f t="shared" si="23"/>
        <v>3.5</v>
      </c>
      <c r="N50" s="18">
        <v>22</v>
      </c>
      <c r="O50" s="23">
        <f t="shared" si="24"/>
        <v>1</v>
      </c>
      <c r="P50" s="23">
        <f t="shared" si="25"/>
        <v>0.5</v>
      </c>
    </row>
    <row r="51" spans="1:16" ht="18.75" x14ac:dyDescent="0.3">
      <c r="A51" s="4" t="s">
        <v>28</v>
      </c>
      <c r="B51" s="49">
        <v>0</v>
      </c>
      <c r="C51" s="50"/>
      <c r="D51" s="51" t="e">
        <f t="shared" si="18"/>
        <v>#DIV/0!</v>
      </c>
      <c r="E51" s="50"/>
      <c r="F51" s="52" t="e">
        <f t="shared" si="19"/>
        <v>#DIV/0!</v>
      </c>
      <c r="G51" s="50"/>
      <c r="H51" s="52" t="e">
        <f t="shared" si="20"/>
        <v>#DIV/0!</v>
      </c>
      <c r="I51" s="50"/>
      <c r="J51" s="52" t="e">
        <f t="shared" si="21"/>
        <v>#DIV/0!</v>
      </c>
      <c r="K51" s="50"/>
      <c r="L51" s="52" t="e">
        <f t="shared" si="22"/>
        <v>#DIV/0!</v>
      </c>
      <c r="M51" s="53" t="e">
        <f t="shared" si="23"/>
        <v>#DIV/0!</v>
      </c>
      <c r="N51" s="53"/>
      <c r="O51" s="54" t="e">
        <f t="shared" si="24"/>
        <v>#DIV/0!</v>
      </c>
      <c r="P51" s="54" t="e">
        <f t="shared" si="25"/>
        <v>#DIV/0!</v>
      </c>
    </row>
    <row r="52" spans="1:16" ht="18.75" x14ac:dyDescent="0.3">
      <c r="A52" s="12" t="s">
        <v>13</v>
      </c>
      <c r="B52" s="12">
        <f>SUM(B44:B51)</f>
        <v>47</v>
      </c>
      <c r="C52" s="13">
        <f>SUM(C44:C51)</f>
        <v>47</v>
      </c>
      <c r="D52" s="20">
        <f>C52/B52</f>
        <v>1</v>
      </c>
      <c r="E52" s="13">
        <f>SUM(E44:E51)</f>
        <v>3</v>
      </c>
      <c r="F52" s="21">
        <f>E52/C52</f>
        <v>6.3829787234042548E-2</v>
      </c>
      <c r="G52" s="13">
        <f>SUM(G44:G51)</f>
        <v>26</v>
      </c>
      <c r="H52" s="21">
        <f t="shared" si="20"/>
        <v>0.55319148936170215</v>
      </c>
      <c r="I52" s="13">
        <f>SUM(I44:I51)</f>
        <v>18</v>
      </c>
      <c r="J52" s="21">
        <f t="shared" si="21"/>
        <v>0.38297872340425532</v>
      </c>
      <c r="K52" s="13">
        <f>SUM(K44:K51)</f>
        <v>0</v>
      </c>
      <c r="L52" s="21">
        <f t="shared" si="22"/>
        <v>0</v>
      </c>
      <c r="M52" s="14">
        <f t="shared" si="23"/>
        <v>3.6808510638297873</v>
      </c>
      <c r="N52" s="14">
        <v>20.9</v>
      </c>
      <c r="O52" s="20">
        <f t="shared" si="24"/>
        <v>1</v>
      </c>
      <c r="P52" s="20">
        <f t="shared" si="25"/>
        <v>0.61702127659574468</v>
      </c>
    </row>
    <row r="53" spans="1:16" ht="18.75" x14ac:dyDescent="0.3">
      <c r="A53" s="15" t="s">
        <v>14</v>
      </c>
      <c r="B53" s="15"/>
      <c r="C53" s="15"/>
      <c r="D53" s="55"/>
      <c r="E53" s="15"/>
      <c r="F53" s="55"/>
      <c r="G53" s="15"/>
      <c r="H53" s="55"/>
      <c r="I53" s="15"/>
      <c r="J53" s="55"/>
      <c r="K53" s="15"/>
      <c r="L53" s="55"/>
      <c r="M53" s="15"/>
      <c r="N53" s="15"/>
      <c r="O53" s="55"/>
      <c r="P53" s="55"/>
    </row>
    <row r="56" spans="1:16" x14ac:dyDescent="0.25">
      <c r="B56" t="s">
        <v>47</v>
      </c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23:L23"/>
    <mergeCell ref="M23:M24"/>
    <mergeCell ref="N23:N24"/>
    <mergeCell ref="A21:C21"/>
    <mergeCell ref="A23:A24"/>
    <mergeCell ref="B23:B24"/>
    <mergeCell ref="C23:D23"/>
    <mergeCell ref="E23:F23"/>
    <mergeCell ref="O23:O24"/>
    <mergeCell ref="P23:P24"/>
    <mergeCell ref="A40:C40"/>
    <mergeCell ref="A42:A43"/>
    <mergeCell ref="B42:B43"/>
    <mergeCell ref="C42:D42"/>
    <mergeCell ref="E42:F42"/>
    <mergeCell ref="G42:H42"/>
    <mergeCell ref="I42:J42"/>
    <mergeCell ref="K42:L42"/>
    <mergeCell ref="M42:M43"/>
    <mergeCell ref="N42:N43"/>
    <mergeCell ref="O42:O43"/>
    <mergeCell ref="P42:P43"/>
    <mergeCell ref="G23:H23"/>
    <mergeCell ref="I23:J2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1"/>
  <sheetViews>
    <sheetView topLeftCell="A31" zoomScale="70" zoomScaleNormal="70" workbookViewId="0">
      <selection activeCell="C48" sqref="C48"/>
    </sheetView>
  </sheetViews>
  <sheetFormatPr defaultRowHeight="15" x14ac:dyDescent="0.25"/>
  <cols>
    <col min="1" max="1" width="15.85546875" customWidth="1"/>
    <col min="2" max="2" width="10.28515625" customWidth="1"/>
    <col min="3" max="3" width="9.5703125" customWidth="1"/>
    <col min="4" max="4" width="14" customWidth="1"/>
    <col min="6" max="6" width="13.140625" customWidth="1"/>
    <col min="8" max="8" width="13.28515625" customWidth="1"/>
    <col min="10" max="10" width="13.7109375" customWidth="1"/>
    <col min="12" max="12" width="13.7109375" customWidth="1"/>
    <col min="15" max="15" width="12.140625" customWidth="1"/>
    <col min="16" max="16" width="13.5703125" customWidth="1"/>
  </cols>
  <sheetData>
    <row r="1" spans="1:17" ht="18.75" x14ac:dyDescent="0.3">
      <c r="A1" s="92" t="s">
        <v>21</v>
      </c>
      <c r="B1" s="92"/>
      <c r="C1" s="92"/>
      <c r="D1" s="1">
        <v>43617</v>
      </c>
    </row>
    <row r="3" spans="1:17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5">
        <v>6</v>
      </c>
      <c r="C5" s="6">
        <f>E5+G5+I5+K5</f>
        <v>6</v>
      </c>
      <c r="D5" s="7">
        <f t="shared" ref="D5:D12" si="0">C5/B5</f>
        <v>1</v>
      </c>
      <c r="E5" s="6">
        <v>2</v>
      </c>
      <c r="F5" s="8">
        <f t="shared" ref="F5:F12" si="1">E5/$C5</f>
        <v>0.33333333333333331</v>
      </c>
      <c r="G5" s="6">
        <v>3</v>
      </c>
      <c r="H5" s="9">
        <f t="shared" ref="H5:H14" si="2">G5/$C5</f>
        <v>0.5</v>
      </c>
      <c r="I5" s="6">
        <v>1</v>
      </c>
      <c r="J5" s="9">
        <f t="shared" ref="J5:J14" si="3">I5/$C5</f>
        <v>0.16666666666666666</v>
      </c>
      <c r="K5" s="6">
        <v>0</v>
      </c>
      <c r="L5" s="9">
        <f t="shared" ref="L5:L14" si="4">K5/$C5</f>
        <v>0</v>
      </c>
      <c r="M5" s="10">
        <f t="shared" ref="M5:M13" si="5" xml:space="preserve"> (E5*5+G5*4+I5*3+K5*2)/C5</f>
        <v>4.166666666666667</v>
      </c>
      <c r="N5" s="10">
        <v>28</v>
      </c>
      <c r="O5" s="11">
        <f t="shared" ref="O5:O14" si="6">(C5-K5)/C5</f>
        <v>1</v>
      </c>
      <c r="P5" s="11">
        <f t="shared" ref="P5:P14" si="7">(E5+G5)/C5</f>
        <v>0.83333333333333337</v>
      </c>
    </row>
    <row r="6" spans="1:17" ht="18.75" x14ac:dyDescent="0.3">
      <c r="A6" s="4" t="s">
        <v>11</v>
      </c>
      <c r="B6" s="5">
        <v>5</v>
      </c>
      <c r="C6" s="6">
        <f t="shared" ref="C6:C9" si="8">E6+G6+I6+K6</f>
        <v>5</v>
      </c>
      <c r="D6" s="7">
        <f t="shared" si="0"/>
        <v>1</v>
      </c>
      <c r="E6" s="6">
        <v>1</v>
      </c>
      <c r="F6" s="8">
        <f t="shared" si="1"/>
        <v>0.2</v>
      </c>
      <c r="G6" s="6">
        <v>3</v>
      </c>
      <c r="H6" s="9">
        <f t="shared" si="2"/>
        <v>0.6</v>
      </c>
      <c r="I6" s="6">
        <v>0</v>
      </c>
      <c r="J6" s="9">
        <f t="shared" si="3"/>
        <v>0</v>
      </c>
      <c r="K6" s="6">
        <v>1</v>
      </c>
      <c r="L6" s="9">
        <f t="shared" si="4"/>
        <v>0.2</v>
      </c>
      <c r="M6" s="10">
        <f t="shared" si="5"/>
        <v>3.8</v>
      </c>
      <c r="N6" s="10">
        <v>23</v>
      </c>
      <c r="O6" s="11">
        <f t="shared" si="6"/>
        <v>0.8</v>
      </c>
      <c r="P6" s="11">
        <f t="shared" si="7"/>
        <v>0.8</v>
      </c>
      <c r="Q6" t="s">
        <v>38</v>
      </c>
    </row>
    <row r="7" spans="1:17" ht="18.75" x14ac:dyDescent="0.3">
      <c r="A7" s="4" t="s">
        <v>15</v>
      </c>
      <c r="B7" s="19">
        <v>1</v>
      </c>
      <c r="C7" s="6">
        <f t="shared" si="8"/>
        <v>1</v>
      </c>
      <c r="D7" s="17">
        <f t="shared" si="0"/>
        <v>1</v>
      </c>
      <c r="E7" s="16">
        <v>1</v>
      </c>
      <c r="F7" s="22">
        <f t="shared" si="1"/>
        <v>1</v>
      </c>
      <c r="G7" s="16">
        <v>0</v>
      </c>
      <c r="H7" s="22">
        <f t="shared" si="2"/>
        <v>0</v>
      </c>
      <c r="I7" s="16">
        <v>0</v>
      </c>
      <c r="J7" s="22">
        <f t="shared" si="3"/>
        <v>0</v>
      </c>
      <c r="K7" s="16">
        <v>0</v>
      </c>
      <c r="L7" s="22">
        <f t="shared" si="4"/>
        <v>0</v>
      </c>
      <c r="M7" s="10">
        <f t="shared" si="5"/>
        <v>5</v>
      </c>
      <c r="N7" s="18">
        <v>39</v>
      </c>
      <c r="O7" s="23">
        <f t="shared" si="6"/>
        <v>1</v>
      </c>
      <c r="P7" s="23">
        <f t="shared" si="7"/>
        <v>1</v>
      </c>
    </row>
    <row r="8" spans="1:17" ht="18.75" x14ac:dyDescent="0.3">
      <c r="A8" s="4" t="s">
        <v>16</v>
      </c>
      <c r="B8" s="19">
        <v>2</v>
      </c>
      <c r="C8" s="6">
        <f t="shared" si="8"/>
        <v>2</v>
      </c>
      <c r="D8" s="17">
        <f t="shared" si="0"/>
        <v>1</v>
      </c>
      <c r="E8" s="16">
        <v>1</v>
      </c>
      <c r="F8" s="22">
        <f t="shared" si="1"/>
        <v>0.5</v>
      </c>
      <c r="G8" s="16">
        <v>1</v>
      </c>
      <c r="H8" s="22">
        <f t="shared" si="2"/>
        <v>0.5</v>
      </c>
      <c r="I8" s="16">
        <v>0</v>
      </c>
      <c r="J8" s="22">
        <f t="shared" si="3"/>
        <v>0</v>
      </c>
      <c r="K8" s="16">
        <v>0</v>
      </c>
      <c r="L8" s="22">
        <f t="shared" si="4"/>
        <v>0</v>
      </c>
      <c r="M8" s="10">
        <f t="shared" si="5"/>
        <v>4.5</v>
      </c>
      <c r="N8" s="18">
        <v>32</v>
      </c>
      <c r="O8" s="23">
        <f t="shared" si="6"/>
        <v>1</v>
      </c>
      <c r="P8" s="23">
        <f t="shared" si="7"/>
        <v>1</v>
      </c>
    </row>
    <row r="9" spans="1:17" ht="18.75" x14ac:dyDescent="0.3">
      <c r="A9" s="4" t="s">
        <v>12</v>
      </c>
      <c r="B9" s="19">
        <v>3</v>
      </c>
      <c r="C9" s="6">
        <f t="shared" si="8"/>
        <v>3</v>
      </c>
      <c r="D9" s="17">
        <f t="shared" si="0"/>
        <v>1</v>
      </c>
      <c r="E9" s="16">
        <v>0</v>
      </c>
      <c r="F9" s="22">
        <f t="shared" si="1"/>
        <v>0</v>
      </c>
      <c r="G9" s="16">
        <v>3</v>
      </c>
      <c r="H9" s="22">
        <f t="shared" si="2"/>
        <v>1</v>
      </c>
      <c r="I9" s="16">
        <v>0</v>
      </c>
      <c r="J9" s="22">
        <f t="shared" si="3"/>
        <v>0</v>
      </c>
      <c r="K9" s="16">
        <v>0</v>
      </c>
      <c r="L9" s="22">
        <f t="shared" si="4"/>
        <v>0</v>
      </c>
      <c r="M9" s="10">
        <f t="shared" si="5"/>
        <v>4</v>
      </c>
      <c r="N9" s="18">
        <v>29</v>
      </c>
      <c r="O9" s="23">
        <f t="shared" si="6"/>
        <v>1</v>
      </c>
      <c r="P9" s="23">
        <f t="shared" si="7"/>
        <v>1</v>
      </c>
    </row>
    <row r="10" spans="1:17" ht="18.75" x14ac:dyDescent="0.3">
      <c r="A10" s="4" t="s">
        <v>17</v>
      </c>
      <c r="B10" s="49">
        <v>0</v>
      </c>
      <c r="C10" s="50"/>
      <c r="D10" s="51" t="e">
        <f t="shared" si="0"/>
        <v>#DIV/0!</v>
      </c>
      <c r="E10" s="50"/>
      <c r="F10" s="52" t="e">
        <f t="shared" si="1"/>
        <v>#DIV/0!</v>
      </c>
      <c r="G10" s="50"/>
      <c r="H10" s="52" t="e">
        <f t="shared" si="2"/>
        <v>#DIV/0!</v>
      </c>
      <c r="I10" s="50"/>
      <c r="J10" s="52" t="e">
        <f t="shared" si="3"/>
        <v>#DIV/0!</v>
      </c>
      <c r="K10" s="50"/>
      <c r="L10" s="52" t="e">
        <f t="shared" si="4"/>
        <v>#DIV/0!</v>
      </c>
      <c r="M10" s="53" t="e">
        <f t="shared" si="5"/>
        <v>#DIV/0!</v>
      </c>
      <c r="N10" s="53"/>
      <c r="O10" s="54" t="e">
        <f t="shared" si="6"/>
        <v>#DIV/0!</v>
      </c>
      <c r="P10" s="54" t="e">
        <f t="shared" si="7"/>
        <v>#DIV/0!</v>
      </c>
    </row>
    <row r="11" spans="1:17" ht="18.75" x14ac:dyDescent="0.3">
      <c r="A11" s="4" t="s">
        <v>18</v>
      </c>
      <c r="B11" s="49">
        <v>0</v>
      </c>
      <c r="C11" s="50"/>
      <c r="D11" s="51" t="e">
        <f t="shared" si="0"/>
        <v>#DIV/0!</v>
      </c>
      <c r="E11" s="50"/>
      <c r="F11" s="52" t="e">
        <f t="shared" si="1"/>
        <v>#DIV/0!</v>
      </c>
      <c r="G11" s="50"/>
      <c r="H11" s="52" t="e">
        <f t="shared" si="2"/>
        <v>#DIV/0!</v>
      </c>
      <c r="I11" s="50"/>
      <c r="J11" s="52" t="e">
        <f t="shared" si="3"/>
        <v>#DIV/0!</v>
      </c>
      <c r="K11" s="50"/>
      <c r="L11" s="52" t="e">
        <f t="shared" si="4"/>
        <v>#DIV/0!</v>
      </c>
      <c r="M11" s="53" t="e">
        <f t="shared" si="5"/>
        <v>#DIV/0!</v>
      </c>
      <c r="N11" s="53"/>
      <c r="O11" s="54" t="e">
        <f t="shared" si="6"/>
        <v>#DIV/0!</v>
      </c>
      <c r="P11" s="54" t="e">
        <f t="shared" si="7"/>
        <v>#DIV/0!</v>
      </c>
    </row>
    <row r="12" spans="1:17" ht="18.75" x14ac:dyDescent="0.3">
      <c r="A12" s="4" t="s">
        <v>28</v>
      </c>
      <c r="B12" s="49">
        <v>0</v>
      </c>
      <c r="C12" s="50"/>
      <c r="D12" s="51" t="e">
        <f t="shared" si="0"/>
        <v>#DIV/0!</v>
      </c>
      <c r="E12" s="50"/>
      <c r="F12" s="52" t="e">
        <f t="shared" si="1"/>
        <v>#DIV/0!</v>
      </c>
      <c r="G12" s="50"/>
      <c r="H12" s="52" t="e">
        <f t="shared" si="2"/>
        <v>#DIV/0!</v>
      </c>
      <c r="I12" s="50"/>
      <c r="J12" s="52" t="e">
        <f t="shared" si="3"/>
        <v>#DIV/0!</v>
      </c>
      <c r="K12" s="50"/>
      <c r="L12" s="52" t="e">
        <f t="shared" si="4"/>
        <v>#DIV/0!</v>
      </c>
      <c r="M12" s="53" t="e">
        <f t="shared" si="5"/>
        <v>#DIV/0!</v>
      </c>
      <c r="N12" s="53"/>
      <c r="O12" s="54" t="e">
        <f t="shared" si="6"/>
        <v>#DIV/0!</v>
      </c>
      <c r="P12" s="54" t="e">
        <f t="shared" si="7"/>
        <v>#DIV/0!</v>
      </c>
    </row>
    <row r="13" spans="1:17" ht="18.75" x14ac:dyDescent="0.3">
      <c r="A13" s="12" t="s">
        <v>13</v>
      </c>
      <c r="B13" s="12">
        <f>SUM(B5:B12)</f>
        <v>17</v>
      </c>
      <c r="C13" s="13">
        <f>SUM(C5:C12)</f>
        <v>17</v>
      </c>
      <c r="D13" s="20">
        <f>C13/B13</f>
        <v>1</v>
      </c>
      <c r="E13" s="13">
        <f>SUM(E5:E12)</f>
        <v>5</v>
      </c>
      <c r="F13" s="21">
        <f>E13/C13</f>
        <v>0.29411764705882354</v>
      </c>
      <c r="G13" s="13">
        <f>SUM(G5:G12)</f>
        <v>10</v>
      </c>
      <c r="H13" s="21">
        <f t="shared" si="2"/>
        <v>0.58823529411764708</v>
      </c>
      <c r="I13" s="13">
        <f>SUM(I5:I12)</f>
        <v>1</v>
      </c>
      <c r="J13" s="21">
        <f t="shared" si="3"/>
        <v>5.8823529411764705E-2</v>
      </c>
      <c r="K13" s="13">
        <f>SUM(K5:K12)</f>
        <v>1</v>
      </c>
      <c r="L13" s="21">
        <f t="shared" si="4"/>
        <v>5.8823529411764705E-2</v>
      </c>
      <c r="M13" s="14">
        <f t="shared" si="5"/>
        <v>4.117647058823529</v>
      </c>
      <c r="N13" s="14">
        <f>AVERAGE(N5:N12)</f>
        <v>30.2</v>
      </c>
      <c r="O13" s="20">
        <f t="shared" si="6"/>
        <v>0.94117647058823528</v>
      </c>
      <c r="P13" s="20">
        <f t="shared" si="7"/>
        <v>0.88235294117647056</v>
      </c>
    </row>
    <row r="14" spans="1:17" ht="18.75" x14ac:dyDescent="0.3">
      <c r="A14" s="15" t="s">
        <v>14</v>
      </c>
      <c r="B14" s="15">
        <v>1370</v>
      </c>
      <c r="C14" s="15">
        <v>1365</v>
      </c>
      <c r="D14" s="55">
        <f>C14/B14</f>
        <v>0.9963503649635036</v>
      </c>
      <c r="E14" s="15">
        <v>259</v>
      </c>
      <c r="F14" s="55">
        <f>E14/C14</f>
        <v>0.18974358974358974</v>
      </c>
      <c r="G14" s="15">
        <v>464</v>
      </c>
      <c r="H14" s="55">
        <f t="shared" si="2"/>
        <v>0.33992673992673994</v>
      </c>
      <c r="I14" s="15">
        <v>467</v>
      </c>
      <c r="J14" s="55">
        <f t="shared" si="3"/>
        <v>0.34212454212454213</v>
      </c>
      <c r="K14" s="15">
        <v>173</v>
      </c>
      <c r="L14" s="55">
        <f t="shared" si="4"/>
        <v>0.12673992673992673</v>
      </c>
      <c r="M14" s="15">
        <v>3.6</v>
      </c>
      <c r="N14" s="15">
        <f>AVERAGE(N6:N13)</f>
        <v>30.639999999999997</v>
      </c>
      <c r="O14" s="55">
        <f t="shared" si="6"/>
        <v>0.87326007326007327</v>
      </c>
      <c r="P14" s="55">
        <f t="shared" si="7"/>
        <v>0.52967032967032968</v>
      </c>
    </row>
    <row r="18" spans="1:17" ht="18.75" x14ac:dyDescent="0.3">
      <c r="A18" s="92" t="s">
        <v>21</v>
      </c>
      <c r="B18" s="92"/>
      <c r="C18" s="92"/>
      <c r="D18" s="1">
        <v>44727</v>
      </c>
    </row>
    <row r="20" spans="1:17" ht="18.75" x14ac:dyDescent="0.25">
      <c r="A20" s="93" t="s">
        <v>1</v>
      </c>
      <c r="B20" s="94" t="s">
        <v>2</v>
      </c>
      <c r="C20" s="96" t="s">
        <v>3</v>
      </c>
      <c r="D20" s="96"/>
      <c r="E20" s="97">
        <v>5</v>
      </c>
      <c r="F20" s="98"/>
      <c r="G20" s="97">
        <v>4</v>
      </c>
      <c r="H20" s="98"/>
      <c r="I20" s="97">
        <v>3</v>
      </c>
      <c r="J20" s="98"/>
      <c r="K20" s="97">
        <v>2</v>
      </c>
      <c r="L20" s="98"/>
      <c r="M20" s="90" t="s">
        <v>4</v>
      </c>
      <c r="N20" s="90" t="s">
        <v>5</v>
      </c>
      <c r="O20" s="90" t="s">
        <v>6</v>
      </c>
      <c r="P20" s="90" t="s">
        <v>7</v>
      </c>
    </row>
    <row r="21" spans="1:17" ht="37.5" x14ac:dyDescent="0.25">
      <c r="A21" s="93"/>
      <c r="B21" s="95"/>
      <c r="C21" s="2" t="s">
        <v>8</v>
      </c>
      <c r="D21" s="2" t="s">
        <v>9</v>
      </c>
      <c r="E21" s="3" t="s">
        <v>8</v>
      </c>
      <c r="F21" s="3" t="s">
        <v>9</v>
      </c>
      <c r="G21" s="3" t="s">
        <v>8</v>
      </c>
      <c r="H21" s="3" t="s">
        <v>9</v>
      </c>
      <c r="I21" s="3" t="s">
        <v>8</v>
      </c>
      <c r="J21" s="3" t="s">
        <v>9</v>
      </c>
      <c r="K21" s="3" t="s">
        <v>8</v>
      </c>
      <c r="L21" s="3" t="s">
        <v>9</v>
      </c>
      <c r="M21" s="91"/>
      <c r="N21" s="91"/>
      <c r="O21" s="91"/>
      <c r="P21" s="91"/>
    </row>
    <row r="22" spans="1:17" ht="18.75" x14ac:dyDescent="0.3">
      <c r="A22" s="4" t="s">
        <v>10</v>
      </c>
      <c r="B22" s="5">
        <v>4</v>
      </c>
      <c r="C22" s="6">
        <f>E22+G22+I22+K22</f>
        <v>4</v>
      </c>
      <c r="D22" s="7">
        <f t="shared" ref="D22:D28" si="9">C22/B22</f>
        <v>1</v>
      </c>
      <c r="E22" s="6">
        <v>0</v>
      </c>
      <c r="F22" s="8">
        <f t="shared" ref="F22:F28" si="10">E22/$C22</f>
        <v>0</v>
      </c>
      <c r="G22" s="6">
        <v>3</v>
      </c>
      <c r="H22" s="9">
        <f t="shared" ref="H22:H31" si="11">G22/$C22</f>
        <v>0.75</v>
      </c>
      <c r="I22" s="6">
        <v>1</v>
      </c>
      <c r="J22" s="9">
        <f t="shared" ref="J22:J31" si="12">I22/$C22</f>
        <v>0.25</v>
      </c>
      <c r="K22" s="6">
        <v>0</v>
      </c>
      <c r="L22" s="9">
        <f t="shared" ref="L22:L31" si="13">K22/$C22</f>
        <v>0</v>
      </c>
      <c r="M22" s="10">
        <f t="shared" ref="M22:M28" si="14" xml:space="preserve"> (E22*5+G22*4+I22*3+K22*2)/C22</f>
        <v>3.75</v>
      </c>
      <c r="N22" s="10">
        <v>24</v>
      </c>
      <c r="O22" s="11">
        <f t="shared" ref="O22:O31" si="15">(C22-K22)/C22</f>
        <v>1</v>
      </c>
      <c r="P22" s="11">
        <f t="shared" ref="P22:P31" si="16">(E22+G22)/C22</f>
        <v>0.75</v>
      </c>
    </row>
    <row r="23" spans="1:17" ht="18.75" x14ac:dyDescent="0.3">
      <c r="A23" s="4" t="s">
        <v>11</v>
      </c>
      <c r="B23" s="5">
        <v>1</v>
      </c>
      <c r="C23" s="6">
        <f t="shared" ref="C23:C25" si="17">E23+G23+I23+K23</f>
        <v>1</v>
      </c>
      <c r="D23" s="7">
        <f t="shared" si="9"/>
        <v>1</v>
      </c>
      <c r="E23" s="6">
        <v>1</v>
      </c>
      <c r="F23" s="8">
        <f t="shared" si="10"/>
        <v>1</v>
      </c>
      <c r="G23" s="6">
        <v>0</v>
      </c>
      <c r="H23" s="9">
        <f t="shared" si="11"/>
        <v>0</v>
      </c>
      <c r="I23" s="6">
        <v>0</v>
      </c>
      <c r="J23" s="9">
        <f t="shared" si="12"/>
        <v>0</v>
      </c>
      <c r="K23" s="6">
        <v>0</v>
      </c>
      <c r="L23" s="9">
        <f t="shared" si="13"/>
        <v>0</v>
      </c>
      <c r="M23" s="10">
        <f t="shared" si="14"/>
        <v>5</v>
      </c>
      <c r="N23" s="10">
        <v>33</v>
      </c>
      <c r="O23" s="11">
        <f t="shared" si="15"/>
        <v>1</v>
      </c>
      <c r="P23" s="11">
        <f t="shared" si="16"/>
        <v>1</v>
      </c>
    </row>
    <row r="24" spans="1:17" ht="18.75" x14ac:dyDescent="0.3">
      <c r="A24" s="4" t="s">
        <v>15</v>
      </c>
      <c r="B24" s="64"/>
      <c r="C24" s="65">
        <f t="shared" si="17"/>
        <v>0</v>
      </c>
      <c r="D24" s="66" t="e">
        <f t="shared" si="9"/>
        <v>#DIV/0!</v>
      </c>
      <c r="E24" s="65"/>
      <c r="F24" s="67" t="e">
        <f t="shared" si="10"/>
        <v>#DIV/0!</v>
      </c>
      <c r="G24" s="65"/>
      <c r="H24" s="67" t="e">
        <f t="shared" si="11"/>
        <v>#DIV/0!</v>
      </c>
      <c r="I24" s="65"/>
      <c r="J24" s="67" t="e">
        <f t="shared" si="12"/>
        <v>#DIV/0!</v>
      </c>
      <c r="K24" s="65"/>
      <c r="L24" s="67" t="e">
        <f t="shared" si="13"/>
        <v>#DIV/0!</v>
      </c>
      <c r="M24" s="68" t="e">
        <f t="shared" si="14"/>
        <v>#DIV/0!</v>
      </c>
      <c r="N24" s="68"/>
      <c r="O24" s="69" t="e">
        <f t="shared" si="15"/>
        <v>#DIV/0!</v>
      </c>
      <c r="P24" s="69" t="e">
        <f t="shared" si="16"/>
        <v>#DIV/0!</v>
      </c>
    </row>
    <row r="25" spans="1:17" ht="18.75" x14ac:dyDescent="0.3">
      <c r="A25" s="4" t="s">
        <v>16</v>
      </c>
      <c r="B25" s="64"/>
      <c r="C25" s="65">
        <f t="shared" si="17"/>
        <v>0</v>
      </c>
      <c r="D25" s="66" t="e">
        <f t="shared" si="9"/>
        <v>#DIV/0!</v>
      </c>
      <c r="E25" s="65"/>
      <c r="F25" s="67" t="e">
        <f t="shared" si="10"/>
        <v>#DIV/0!</v>
      </c>
      <c r="G25" s="65"/>
      <c r="H25" s="67" t="e">
        <f t="shared" si="11"/>
        <v>#DIV/0!</v>
      </c>
      <c r="I25" s="65"/>
      <c r="J25" s="67" t="e">
        <f t="shared" si="12"/>
        <v>#DIV/0!</v>
      </c>
      <c r="K25" s="65"/>
      <c r="L25" s="67" t="e">
        <f t="shared" si="13"/>
        <v>#DIV/0!</v>
      </c>
      <c r="M25" s="68" t="e">
        <f t="shared" si="14"/>
        <v>#DIV/0!</v>
      </c>
      <c r="N25" s="68"/>
      <c r="O25" s="69" t="e">
        <f t="shared" si="15"/>
        <v>#DIV/0!</v>
      </c>
      <c r="P25" s="69" t="e">
        <f t="shared" si="16"/>
        <v>#DIV/0!</v>
      </c>
    </row>
    <row r="26" spans="1:17" ht="18.75" x14ac:dyDescent="0.3">
      <c r="A26" s="4" t="s">
        <v>12</v>
      </c>
      <c r="B26" s="64"/>
      <c r="C26" s="65">
        <f t="shared" ref="C26" si="18">E26+G26+I26+K26</f>
        <v>0</v>
      </c>
      <c r="D26" s="66" t="e">
        <f t="shared" ref="D26" si="19">C26/B26</f>
        <v>#DIV/0!</v>
      </c>
      <c r="E26" s="65"/>
      <c r="F26" s="67" t="e">
        <f t="shared" ref="F26" si="20">E26/$C26</f>
        <v>#DIV/0!</v>
      </c>
      <c r="G26" s="65"/>
      <c r="H26" s="67" t="e">
        <f t="shared" ref="H26" si="21">G26/$C26</f>
        <v>#DIV/0!</v>
      </c>
      <c r="I26" s="65"/>
      <c r="J26" s="67" t="e">
        <f t="shared" ref="J26" si="22">I26/$C26</f>
        <v>#DIV/0!</v>
      </c>
      <c r="K26" s="65"/>
      <c r="L26" s="67" t="e">
        <f t="shared" ref="L26" si="23">K26/$C26</f>
        <v>#DIV/0!</v>
      </c>
      <c r="M26" s="68" t="e">
        <f t="shared" ref="M26" si="24" xml:space="preserve"> (E26*5+G26*4+I26*3+K26*2)/C26</f>
        <v>#DIV/0!</v>
      </c>
      <c r="N26" s="68"/>
      <c r="O26" s="69" t="e">
        <f t="shared" ref="O26" si="25">(C26-K26)/C26</f>
        <v>#DIV/0!</v>
      </c>
      <c r="P26" s="69" t="e">
        <f t="shared" ref="P26" si="26">(E26+G26)/C26</f>
        <v>#DIV/0!</v>
      </c>
    </row>
    <row r="27" spans="1:17" ht="18.75" x14ac:dyDescent="0.3">
      <c r="A27" s="4" t="s">
        <v>17</v>
      </c>
      <c r="B27" s="64"/>
      <c r="C27" s="65"/>
      <c r="D27" s="66" t="e">
        <f t="shared" si="9"/>
        <v>#DIV/0!</v>
      </c>
      <c r="E27" s="65"/>
      <c r="F27" s="67" t="e">
        <f t="shared" si="10"/>
        <v>#DIV/0!</v>
      </c>
      <c r="G27" s="65"/>
      <c r="H27" s="67" t="e">
        <f t="shared" si="11"/>
        <v>#DIV/0!</v>
      </c>
      <c r="I27" s="65"/>
      <c r="J27" s="67" t="e">
        <f t="shared" si="12"/>
        <v>#DIV/0!</v>
      </c>
      <c r="K27" s="65"/>
      <c r="L27" s="67" t="e">
        <f t="shared" si="13"/>
        <v>#DIV/0!</v>
      </c>
      <c r="M27" s="68" t="e">
        <f t="shared" si="14"/>
        <v>#DIV/0!</v>
      </c>
      <c r="N27" s="68"/>
      <c r="O27" s="69" t="e">
        <f t="shared" si="15"/>
        <v>#DIV/0!</v>
      </c>
      <c r="P27" s="69" t="e">
        <f t="shared" si="16"/>
        <v>#DIV/0!</v>
      </c>
    </row>
    <row r="28" spans="1:17" ht="18.75" x14ac:dyDescent="0.3">
      <c r="A28" s="4" t="s">
        <v>18</v>
      </c>
      <c r="B28" s="64"/>
      <c r="C28" s="65"/>
      <c r="D28" s="66" t="e">
        <f t="shared" si="9"/>
        <v>#DIV/0!</v>
      </c>
      <c r="E28" s="65"/>
      <c r="F28" s="67" t="e">
        <f t="shared" si="10"/>
        <v>#DIV/0!</v>
      </c>
      <c r="G28" s="65"/>
      <c r="H28" s="67" t="e">
        <f t="shared" si="11"/>
        <v>#DIV/0!</v>
      </c>
      <c r="I28" s="65"/>
      <c r="J28" s="67" t="e">
        <f t="shared" si="12"/>
        <v>#DIV/0!</v>
      </c>
      <c r="K28" s="65"/>
      <c r="L28" s="67" t="e">
        <f t="shared" si="13"/>
        <v>#DIV/0!</v>
      </c>
      <c r="M28" s="68" t="e">
        <f t="shared" si="14"/>
        <v>#DIV/0!</v>
      </c>
      <c r="N28" s="68"/>
      <c r="O28" s="69" t="e">
        <f t="shared" si="15"/>
        <v>#DIV/0!</v>
      </c>
      <c r="P28" s="69" t="e">
        <f t="shared" si="16"/>
        <v>#DIV/0!</v>
      </c>
    </row>
    <row r="29" spans="1:17" ht="18.75" x14ac:dyDescent="0.3">
      <c r="A29" s="4" t="s">
        <v>28</v>
      </c>
      <c r="B29" s="19">
        <v>1</v>
      </c>
      <c r="C29" s="6">
        <f t="shared" ref="C29" si="27">E29+G29+I29+K29</f>
        <v>1</v>
      </c>
      <c r="D29" s="17">
        <f t="shared" ref="D29" si="28">C29/B29</f>
        <v>1</v>
      </c>
      <c r="E29" s="16">
        <v>0</v>
      </c>
      <c r="F29" s="22">
        <f t="shared" ref="F29" si="29">E29/$C29</f>
        <v>0</v>
      </c>
      <c r="G29" s="16">
        <v>0</v>
      </c>
      <c r="H29" s="22">
        <f t="shared" ref="H29" si="30">G29/$C29</f>
        <v>0</v>
      </c>
      <c r="I29" s="16">
        <v>0</v>
      </c>
      <c r="J29" s="22">
        <f t="shared" ref="J29" si="31">I29/$C29</f>
        <v>0</v>
      </c>
      <c r="K29" s="16">
        <v>1</v>
      </c>
      <c r="L29" s="22">
        <f t="shared" ref="L29" si="32">K29/$C29</f>
        <v>1</v>
      </c>
      <c r="M29" s="10">
        <f t="shared" ref="M29:M30" si="33" xml:space="preserve"> (E29*5+G29*4+I29*3+K29*2)/C29</f>
        <v>2</v>
      </c>
      <c r="N29" s="18">
        <v>9</v>
      </c>
      <c r="O29" s="23">
        <f t="shared" ref="O29" si="34">(C29-K29)/C29</f>
        <v>0</v>
      </c>
      <c r="P29" s="23">
        <f t="shared" ref="P29" si="35">(E29+G29)/C29</f>
        <v>0</v>
      </c>
      <c r="Q29" t="s">
        <v>53</v>
      </c>
    </row>
    <row r="30" spans="1:17" ht="18.75" x14ac:dyDescent="0.3">
      <c r="A30" s="12" t="s">
        <v>13</v>
      </c>
      <c r="B30" s="12">
        <f>SUM(B22:B29)</f>
        <v>6</v>
      </c>
      <c r="C30" s="13">
        <f>SUM(C22:C29)</f>
        <v>6</v>
      </c>
      <c r="D30" s="20">
        <f>C30/B30</f>
        <v>1</v>
      </c>
      <c r="E30" s="13">
        <f>SUM(E22:E29)</f>
        <v>1</v>
      </c>
      <c r="F30" s="21">
        <f>E30/C30</f>
        <v>0.16666666666666666</v>
      </c>
      <c r="G30" s="13">
        <f>SUM(G22:G29)</f>
        <v>3</v>
      </c>
      <c r="H30" s="21">
        <f t="shared" si="11"/>
        <v>0.5</v>
      </c>
      <c r="I30" s="13">
        <f>SUM(I22:I29)</f>
        <v>1</v>
      </c>
      <c r="J30" s="21">
        <f t="shared" si="12"/>
        <v>0.16666666666666666</v>
      </c>
      <c r="K30" s="13">
        <f>SUM(K22:K29)</f>
        <v>1</v>
      </c>
      <c r="L30" s="21">
        <f t="shared" si="13"/>
        <v>0.16666666666666666</v>
      </c>
      <c r="M30" s="14">
        <f t="shared" si="33"/>
        <v>3.6666666666666665</v>
      </c>
      <c r="N30" s="14">
        <f>AVERAGE(N22:N29)</f>
        <v>22</v>
      </c>
      <c r="O30" s="20">
        <f t="shared" si="15"/>
        <v>0.83333333333333337</v>
      </c>
      <c r="P30" s="20">
        <f t="shared" si="16"/>
        <v>0.66666666666666663</v>
      </c>
    </row>
    <row r="31" spans="1:17" ht="18.75" x14ac:dyDescent="0.3">
      <c r="A31" s="15" t="s">
        <v>14</v>
      </c>
      <c r="B31" s="15">
        <v>758</v>
      </c>
      <c r="C31" s="15">
        <v>755</v>
      </c>
      <c r="D31" s="55">
        <f>C31/B31</f>
        <v>0.99604221635883905</v>
      </c>
      <c r="E31" s="15">
        <v>118</v>
      </c>
      <c r="F31" s="55">
        <f>E31/C31</f>
        <v>0.15629139072847681</v>
      </c>
      <c r="G31" s="15">
        <v>231</v>
      </c>
      <c r="H31" s="55">
        <f t="shared" si="11"/>
        <v>0.30596026490066225</v>
      </c>
      <c r="I31" s="15">
        <v>280</v>
      </c>
      <c r="J31" s="55">
        <f t="shared" si="12"/>
        <v>0.37086092715231789</v>
      </c>
      <c r="K31" s="15">
        <v>124</v>
      </c>
      <c r="L31" s="55">
        <f t="shared" si="13"/>
        <v>0.16423841059602648</v>
      </c>
      <c r="M31" s="15">
        <v>3.5</v>
      </c>
      <c r="N31" s="15"/>
      <c r="O31" s="55">
        <f t="shared" si="15"/>
        <v>0.83576158940397349</v>
      </c>
      <c r="P31" s="55">
        <f t="shared" si="16"/>
        <v>0.46225165562913906</v>
      </c>
    </row>
    <row r="34" spans="1:17" ht="18.75" x14ac:dyDescent="0.3">
      <c r="A34" s="92" t="s">
        <v>21</v>
      </c>
      <c r="B34" s="92"/>
      <c r="C34" s="92"/>
      <c r="D34" s="1" t="s">
        <v>44</v>
      </c>
    </row>
    <row r="36" spans="1:17" ht="18.75" x14ac:dyDescent="0.25">
      <c r="A36" s="93" t="s">
        <v>1</v>
      </c>
      <c r="B36" s="94" t="s">
        <v>2</v>
      </c>
      <c r="C36" s="96" t="s">
        <v>3</v>
      </c>
      <c r="D36" s="96"/>
      <c r="E36" s="97">
        <v>5</v>
      </c>
      <c r="F36" s="98"/>
      <c r="G36" s="97">
        <v>4</v>
      </c>
      <c r="H36" s="98"/>
      <c r="I36" s="97">
        <v>3</v>
      </c>
      <c r="J36" s="98"/>
      <c r="K36" s="97">
        <v>2</v>
      </c>
      <c r="L36" s="98"/>
      <c r="M36" s="90" t="s">
        <v>4</v>
      </c>
      <c r="N36" s="90" t="s">
        <v>5</v>
      </c>
      <c r="O36" s="90" t="s">
        <v>6</v>
      </c>
      <c r="P36" s="90" t="s">
        <v>7</v>
      </c>
    </row>
    <row r="37" spans="1:17" ht="37.5" x14ac:dyDescent="0.25">
      <c r="A37" s="93"/>
      <c r="B37" s="95"/>
      <c r="C37" s="2" t="s">
        <v>8</v>
      </c>
      <c r="D37" s="2" t="s">
        <v>9</v>
      </c>
      <c r="E37" s="3" t="s">
        <v>8</v>
      </c>
      <c r="F37" s="3" t="s">
        <v>9</v>
      </c>
      <c r="G37" s="3" t="s">
        <v>8</v>
      </c>
      <c r="H37" s="3" t="s">
        <v>9</v>
      </c>
      <c r="I37" s="3" t="s">
        <v>8</v>
      </c>
      <c r="J37" s="3" t="s">
        <v>9</v>
      </c>
      <c r="K37" s="3" t="s">
        <v>8</v>
      </c>
      <c r="L37" s="3" t="s">
        <v>9</v>
      </c>
      <c r="M37" s="91"/>
      <c r="N37" s="91"/>
      <c r="O37" s="91"/>
      <c r="P37" s="91"/>
    </row>
    <row r="38" spans="1:17" ht="18.75" x14ac:dyDescent="0.3">
      <c r="A38" s="4" t="s">
        <v>10</v>
      </c>
      <c r="B38" s="5">
        <v>10</v>
      </c>
      <c r="C38" s="6">
        <f>E38+G38+I38+K38</f>
        <v>10</v>
      </c>
      <c r="D38" s="7">
        <f t="shared" ref="D38:D45" si="36">C38/B38</f>
        <v>1</v>
      </c>
      <c r="E38" s="6">
        <v>2</v>
      </c>
      <c r="F38" s="8">
        <f t="shared" ref="F38:F45" si="37">E38/$C38</f>
        <v>0.2</v>
      </c>
      <c r="G38" s="6">
        <v>6</v>
      </c>
      <c r="H38" s="9">
        <f t="shared" ref="H38:H47" si="38">G38/$C38</f>
        <v>0.6</v>
      </c>
      <c r="I38" s="6">
        <v>2</v>
      </c>
      <c r="J38" s="9">
        <f t="shared" ref="J38:J47" si="39">I38/$C38</f>
        <v>0.2</v>
      </c>
      <c r="K38" s="6">
        <v>0</v>
      </c>
      <c r="L38" s="9">
        <f t="shared" ref="L38:L47" si="40">K38/$C38</f>
        <v>0</v>
      </c>
      <c r="M38" s="10">
        <v>3.87</v>
      </c>
      <c r="N38" s="10">
        <v>26</v>
      </c>
      <c r="O38" s="11">
        <f t="shared" ref="O38:O47" si="41">(C38-K38)/C38</f>
        <v>1</v>
      </c>
      <c r="P38" s="11">
        <f t="shared" ref="P38:P47" si="42">(E38+G38)/C38</f>
        <v>0.8</v>
      </c>
    </row>
    <row r="39" spans="1:17" ht="18.75" x14ac:dyDescent="0.3">
      <c r="A39" s="4" t="s">
        <v>11</v>
      </c>
      <c r="B39" s="5">
        <v>6</v>
      </c>
      <c r="C39" s="6">
        <f t="shared" ref="C39:C45" si="43">E39+G39+I39+K39</f>
        <v>6</v>
      </c>
      <c r="D39" s="7">
        <f t="shared" si="36"/>
        <v>1</v>
      </c>
      <c r="E39" s="6">
        <v>2</v>
      </c>
      <c r="F39" s="8">
        <f t="shared" si="37"/>
        <v>0.33333333333333331</v>
      </c>
      <c r="G39" s="6">
        <v>3</v>
      </c>
      <c r="H39" s="9">
        <f t="shared" si="38"/>
        <v>0.5</v>
      </c>
      <c r="I39" s="6">
        <v>0</v>
      </c>
      <c r="J39" s="9">
        <f t="shared" si="39"/>
        <v>0</v>
      </c>
      <c r="K39" s="6">
        <v>1</v>
      </c>
      <c r="L39" s="9">
        <f t="shared" si="40"/>
        <v>0.16666666666666666</v>
      </c>
      <c r="M39" s="10">
        <v>4.5</v>
      </c>
      <c r="N39" s="10">
        <v>28</v>
      </c>
      <c r="O39" s="11">
        <f t="shared" si="41"/>
        <v>0.83333333333333337</v>
      </c>
      <c r="P39" s="11">
        <f t="shared" si="42"/>
        <v>0.83333333333333337</v>
      </c>
      <c r="Q39" t="s">
        <v>38</v>
      </c>
    </row>
    <row r="40" spans="1:17" ht="18.75" x14ac:dyDescent="0.3">
      <c r="A40" s="4" t="s">
        <v>15</v>
      </c>
      <c r="B40" s="19">
        <v>1</v>
      </c>
      <c r="C40" s="6">
        <f t="shared" si="43"/>
        <v>1</v>
      </c>
      <c r="D40" s="17">
        <f t="shared" si="36"/>
        <v>1</v>
      </c>
      <c r="E40" s="16">
        <v>1</v>
      </c>
      <c r="F40" s="22">
        <f t="shared" si="37"/>
        <v>1</v>
      </c>
      <c r="G40" s="16">
        <v>0</v>
      </c>
      <c r="H40" s="22">
        <f t="shared" si="38"/>
        <v>0</v>
      </c>
      <c r="I40" s="16">
        <v>0</v>
      </c>
      <c r="J40" s="22">
        <f t="shared" si="39"/>
        <v>0</v>
      </c>
      <c r="K40" s="16">
        <v>0</v>
      </c>
      <c r="L40" s="22">
        <f t="shared" si="40"/>
        <v>0</v>
      </c>
      <c r="M40" s="10">
        <f t="shared" ref="M40:M47" si="44" xml:space="preserve"> (E40*5+G40*4+I40*3+K40*2)/C40</f>
        <v>5</v>
      </c>
      <c r="N40" s="18">
        <v>39</v>
      </c>
      <c r="O40" s="23">
        <f t="shared" si="41"/>
        <v>1</v>
      </c>
      <c r="P40" s="23">
        <f t="shared" si="42"/>
        <v>1</v>
      </c>
    </row>
    <row r="41" spans="1:17" ht="18.75" x14ac:dyDescent="0.3">
      <c r="A41" s="4" t="s">
        <v>16</v>
      </c>
      <c r="B41" s="19">
        <v>2</v>
      </c>
      <c r="C41" s="6">
        <f t="shared" si="43"/>
        <v>2</v>
      </c>
      <c r="D41" s="17">
        <f t="shared" si="36"/>
        <v>1</v>
      </c>
      <c r="E41" s="16">
        <v>1</v>
      </c>
      <c r="F41" s="22">
        <f t="shared" si="37"/>
        <v>0.5</v>
      </c>
      <c r="G41" s="16">
        <v>1</v>
      </c>
      <c r="H41" s="22">
        <f t="shared" si="38"/>
        <v>0.5</v>
      </c>
      <c r="I41" s="16">
        <v>0</v>
      </c>
      <c r="J41" s="22">
        <f t="shared" si="39"/>
        <v>0</v>
      </c>
      <c r="K41" s="16">
        <v>0</v>
      </c>
      <c r="L41" s="22">
        <f t="shared" si="40"/>
        <v>0</v>
      </c>
      <c r="M41" s="10">
        <f t="shared" si="44"/>
        <v>4.5</v>
      </c>
      <c r="N41" s="18">
        <v>32</v>
      </c>
      <c r="O41" s="23">
        <f t="shared" si="41"/>
        <v>1</v>
      </c>
      <c r="P41" s="23">
        <f t="shared" si="42"/>
        <v>1</v>
      </c>
    </row>
    <row r="42" spans="1:17" ht="18.75" x14ac:dyDescent="0.3">
      <c r="A42" s="4" t="s">
        <v>12</v>
      </c>
      <c r="B42" s="19">
        <v>3</v>
      </c>
      <c r="C42" s="6">
        <f t="shared" si="43"/>
        <v>3</v>
      </c>
      <c r="D42" s="17">
        <f t="shared" si="36"/>
        <v>1</v>
      </c>
      <c r="E42" s="16">
        <v>0</v>
      </c>
      <c r="F42" s="22">
        <f t="shared" si="37"/>
        <v>0</v>
      </c>
      <c r="G42" s="16">
        <v>3</v>
      </c>
      <c r="H42" s="22">
        <f t="shared" si="38"/>
        <v>1</v>
      </c>
      <c r="I42" s="16">
        <v>0</v>
      </c>
      <c r="J42" s="22">
        <f t="shared" si="39"/>
        <v>0</v>
      </c>
      <c r="K42" s="16">
        <v>0</v>
      </c>
      <c r="L42" s="22">
        <f t="shared" si="40"/>
        <v>0</v>
      </c>
      <c r="M42" s="10">
        <f t="shared" si="44"/>
        <v>4</v>
      </c>
      <c r="N42" s="18">
        <v>29</v>
      </c>
      <c r="O42" s="23">
        <f t="shared" si="41"/>
        <v>1</v>
      </c>
      <c r="P42" s="23">
        <f t="shared" si="42"/>
        <v>1</v>
      </c>
    </row>
    <row r="43" spans="1:17" ht="18.75" x14ac:dyDescent="0.3">
      <c r="A43" s="4" t="s">
        <v>17</v>
      </c>
      <c r="B43" s="49">
        <v>0</v>
      </c>
      <c r="C43" s="50">
        <f t="shared" si="43"/>
        <v>0</v>
      </c>
      <c r="D43" s="51" t="e">
        <f t="shared" si="36"/>
        <v>#DIV/0!</v>
      </c>
      <c r="E43" s="50"/>
      <c r="F43" s="52" t="e">
        <f t="shared" si="37"/>
        <v>#DIV/0!</v>
      </c>
      <c r="G43" s="50"/>
      <c r="H43" s="52" t="e">
        <f t="shared" si="38"/>
        <v>#DIV/0!</v>
      </c>
      <c r="I43" s="50"/>
      <c r="J43" s="52" t="e">
        <f t="shared" si="39"/>
        <v>#DIV/0!</v>
      </c>
      <c r="K43" s="50"/>
      <c r="L43" s="52" t="e">
        <f t="shared" si="40"/>
        <v>#DIV/0!</v>
      </c>
      <c r="M43" s="53" t="e">
        <f t="shared" si="44"/>
        <v>#DIV/0!</v>
      </c>
      <c r="N43" s="53"/>
      <c r="O43" s="54" t="e">
        <f t="shared" si="41"/>
        <v>#DIV/0!</v>
      </c>
      <c r="P43" s="54" t="e">
        <f t="shared" si="42"/>
        <v>#DIV/0!</v>
      </c>
    </row>
    <row r="44" spans="1:17" ht="18.75" x14ac:dyDescent="0.3">
      <c r="A44" s="4" t="s">
        <v>18</v>
      </c>
      <c r="B44" s="49">
        <v>0</v>
      </c>
      <c r="C44" s="50">
        <f t="shared" si="43"/>
        <v>0</v>
      </c>
      <c r="D44" s="51" t="e">
        <f t="shared" si="36"/>
        <v>#DIV/0!</v>
      </c>
      <c r="E44" s="50"/>
      <c r="F44" s="52" t="e">
        <f t="shared" si="37"/>
        <v>#DIV/0!</v>
      </c>
      <c r="G44" s="50"/>
      <c r="H44" s="52" t="e">
        <f t="shared" si="38"/>
        <v>#DIV/0!</v>
      </c>
      <c r="I44" s="50"/>
      <c r="J44" s="52" t="e">
        <f t="shared" si="39"/>
        <v>#DIV/0!</v>
      </c>
      <c r="K44" s="50"/>
      <c r="L44" s="52" t="e">
        <f t="shared" si="40"/>
        <v>#DIV/0!</v>
      </c>
      <c r="M44" s="53" t="e">
        <f t="shared" si="44"/>
        <v>#DIV/0!</v>
      </c>
      <c r="N44" s="53"/>
      <c r="O44" s="54" t="e">
        <f t="shared" si="41"/>
        <v>#DIV/0!</v>
      </c>
      <c r="P44" s="54" t="e">
        <f t="shared" si="42"/>
        <v>#DIV/0!</v>
      </c>
    </row>
    <row r="45" spans="1:17" ht="18.75" x14ac:dyDescent="0.3">
      <c r="A45" s="4" t="s">
        <v>28</v>
      </c>
      <c r="B45" s="5">
        <v>1</v>
      </c>
      <c r="C45" s="6">
        <f t="shared" si="43"/>
        <v>1</v>
      </c>
      <c r="D45" s="61">
        <f t="shared" si="36"/>
        <v>1</v>
      </c>
      <c r="E45" s="6">
        <v>0</v>
      </c>
      <c r="F45" s="8">
        <f t="shared" si="37"/>
        <v>0</v>
      </c>
      <c r="G45" s="6">
        <v>0</v>
      </c>
      <c r="H45" s="8">
        <f t="shared" si="38"/>
        <v>0</v>
      </c>
      <c r="I45" s="6">
        <v>0</v>
      </c>
      <c r="J45" s="8">
        <f t="shared" si="39"/>
        <v>0</v>
      </c>
      <c r="K45" s="6">
        <v>1</v>
      </c>
      <c r="L45" s="8">
        <f t="shared" si="40"/>
        <v>1</v>
      </c>
      <c r="M45" s="62">
        <f t="shared" si="44"/>
        <v>2</v>
      </c>
      <c r="N45" s="62">
        <v>9</v>
      </c>
      <c r="O45" s="63">
        <f t="shared" si="41"/>
        <v>0</v>
      </c>
      <c r="P45" s="63">
        <f t="shared" si="42"/>
        <v>0</v>
      </c>
      <c r="Q45" t="s">
        <v>53</v>
      </c>
    </row>
    <row r="46" spans="1:17" ht="18.75" x14ac:dyDescent="0.3">
      <c r="A46" s="12" t="s">
        <v>13</v>
      </c>
      <c r="B46" s="12">
        <f>SUM(B38:B45)</f>
        <v>23</v>
      </c>
      <c r="C46" s="13">
        <f>SUM(C38:C45)</f>
        <v>23</v>
      </c>
      <c r="D46" s="20">
        <f>C46/B46</f>
        <v>1</v>
      </c>
      <c r="E46" s="13">
        <f>SUM(E38:E45)</f>
        <v>6</v>
      </c>
      <c r="F46" s="21">
        <f>E46/C46</f>
        <v>0.2608695652173913</v>
      </c>
      <c r="G46" s="13">
        <f>SUM(G38:G45)</f>
        <v>13</v>
      </c>
      <c r="H46" s="21">
        <f t="shared" si="38"/>
        <v>0.56521739130434778</v>
      </c>
      <c r="I46" s="13">
        <f>SUM(I38:I45)</f>
        <v>2</v>
      </c>
      <c r="J46" s="21">
        <f t="shared" si="39"/>
        <v>8.6956521739130432E-2</v>
      </c>
      <c r="K46" s="13">
        <f>SUM(K38:K45)</f>
        <v>2</v>
      </c>
      <c r="L46" s="21">
        <f t="shared" si="40"/>
        <v>8.6956521739130432E-2</v>
      </c>
      <c r="M46" s="14">
        <f t="shared" si="44"/>
        <v>4</v>
      </c>
      <c r="N46" s="14">
        <f>AVERAGE(N38:N45)</f>
        <v>27.166666666666668</v>
      </c>
      <c r="O46" s="20">
        <f t="shared" si="41"/>
        <v>0.91304347826086951</v>
      </c>
      <c r="P46" s="20">
        <f t="shared" si="42"/>
        <v>0.82608695652173914</v>
      </c>
    </row>
    <row r="47" spans="1:17" ht="18.75" x14ac:dyDescent="0.3">
      <c r="A47" s="15" t="s">
        <v>14</v>
      </c>
      <c r="B47" s="15">
        <v>758</v>
      </c>
      <c r="C47" s="15">
        <f>E47+G47+I47+K47</f>
        <v>753</v>
      </c>
      <c r="D47" s="55">
        <f>C47/B47</f>
        <v>0.99340369393139838</v>
      </c>
      <c r="E47" s="15">
        <v>118</v>
      </c>
      <c r="F47" s="55">
        <f>E47/C47</f>
        <v>0.15670650730411687</v>
      </c>
      <c r="G47" s="15">
        <v>231</v>
      </c>
      <c r="H47" s="55">
        <f t="shared" si="38"/>
        <v>0.30677290836653387</v>
      </c>
      <c r="I47" s="15">
        <v>280</v>
      </c>
      <c r="J47" s="55">
        <f t="shared" si="39"/>
        <v>0.37184594953519257</v>
      </c>
      <c r="K47" s="15">
        <v>124</v>
      </c>
      <c r="L47" s="55">
        <f t="shared" si="40"/>
        <v>0.1646746347941567</v>
      </c>
      <c r="M47" s="60">
        <f t="shared" si="44"/>
        <v>3.4555112881806109</v>
      </c>
      <c r="N47" s="15"/>
      <c r="O47" s="55">
        <f t="shared" si="41"/>
        <v>0.83532536520584333</v>
      </c>
      <c r="P47" s="55">
        <f t="shared" si="42"/>
        <v>0.46347941567065071</v>
      </c>
    </row>
    <row r="51" spans="1:16" ht="18.75" x14ac:dyDescent="0.3">
      <c r="A51" s="92" t="s">
        <v>21</v>
      </c>
      <c r="B51" s="92"/>
      <c r="C51" s="92"/>
      <c r="D51" s="1">
        <v>44746</v>
      </c>
    </row>
    <row r="53" spans="1:16" ht="18.75" x14ac:dyDescent="0.25">
      <c r="A53" s="93" t="s">
        <v>1</v>
      </c>
      <c r="B53" s="94" t="s">
        <v>2</v>
      </c>
      <c r="C53" s="96" t="s">
        <v>3</v>
      </c>
      <c r="D53" s="96"/>
      <c r="E53" s="97">
        <v>5</v>
      </c>
      <c r="F53" s="98"/>
      <c r="G53" s="97">
        <v>4</v>
      </c>
      <c r="H53" s="98"/>
      <c r="I53" s="97">
        <v>3</v>
      </c>
      <c r="J53" s="98"/>
      <c r="K53" s="97">
        <v>2</v>
      </c>
      <c r="L53" s="98"/>
      <c r="M53" s="90" t="s">
        <v>4</v>
      </c>
      <c r="N53" s="90" t="s">
        <v>5</v>
      </c>
      <c r="O53" s="90" t="s">
        <v>6</v>
      </c>
      <c r="P53" s="90" t="s">
        <v>7</v>
      </c>
    </row>
    <row r="54" spans="1:16" ht="37.5" x14ac:dyDescent="0.25">
      <c r="A54" s="93"/>
      <c r="B54" s="95"/>
      <c r="C54" s="2" t="s">
        <v>8</v>
      </c>
      <c r="D54" s="2" t="s">
        <v>9</v>
      </c>
      <c r="E54" s="3" t="s">
        <v>8</v>
      </c>
      <c r="F54" s="3" t="s">
        <v>9</v>
      </c>
      <c r="G54" s="3" t="s">
        <v>8</v>
      </c>
      <c r="H54" s="3" t="s">
        <v>9</v>
      </c>
      <c r="I54" s="3" t="s">
        <v>8</v>
      </c>
      <c r="J54" s="3" t="s">
        <v>9</v>
      </c>
      <c r="K54" s="3" t="s">
        <v>8</v>
      </c>
      <c r="L54" s="3" t="s">
        <v>9</v>
      </c>
      <c r="M54" s="91"/>
      <c r="N54" s="91"/>
      <c r="O54" s="91"/>
      <c r="P54" s="91"/>
    </row>
    <row r="55" spans="1:16" ht="18.75" x14ac:dyDescent="0.3">
      <c r="A55" s="4" t="s">
        <v>10</v>
      </c>
      <c r="B55" s="77"/>
      <c r="C55" s="78"/>
      <c r="D55" s="79"/>
      <c r="E55" s="78"/>
      <c r="F55" s="80"/>
      <c r="G55" s="78"/>
      <c r="H55" s="80"/>
      <c r="I55" s="78"/>
      <c r="J55" s="80"/>
      <c r="K55" s="78"/>
      <c r="L55" s="80"/>
      <c r="M55" s="81"/>
      <c r="N55" s="81"/>
      <c r="O55" s="82"/>
      <c r="P55" s="82"/>
    </row>
    <row r="56" spans="1:16" ht="18.75" x14ac:dyDescent="0.3">
      <c r="A56" s="4" t="s">
        <v>11</v>
      </c>
      <c r="B56" s="5">
        <v>1</v>
      </c>
      <c r="C56" s="6">
        <v>1</v>
      </c>
      <c r="D56" s="7">
        <f t="shared" ref="D56:D62" si="45">C56/B56</f>
        <v>1</v>
      </c>
      <c r="E56" s="6">
        <v>0</v>
      </c>
      <c r="F56" s="8">
        <f t="shared" ref="F56:F62" si="46">E56/$C56</f>
        <v>0</v>
      </c>
      <c r="G56" s="6">
        <v>1</v>
      </c>
      <c r="H56" s="9">
        <f t="shared" ref="H56:H64" si="47">G56/$C56</f>
        <v>1</v>
      </c>
      <c r="I56" s="6">
        <v>0</v>
      </c>
      <c r="J56" s="9">
        <f t="shared" ref="J56:J64" si="48">I56/$C56</f>
        <v>0</v>
      </c>
      <c r="K56" s="6">
        <v>0</v>
      </c>
      <c r="L56" s="9">
        <f t="shared" ref="L56:L64" si="49">K56/$C56</f>
        <v>0</v>
      </c>
      <c r="M56" s="10">
        <v>4.5</v>
      </c>
      <c r="N56" s="10">
        <v>21</v>
      </c>
      <c r="O56" s="11">
        <f t="shared" ref="O56:O64" si="50">(C56-K56)/C56</f>
        <v>1</v>
      </c>
      <c r="P56" s="11">
        <f t="shared" ref="P56:P64" si="51">(E56+G56)/C56</f>
        <v>1</v>
      </c>
    </row>
    <row r="57" spans="1:16" ht="18.75" x14ac:dyDescent="0.3">
      <c r="A57" s="4" t="s">
        <v>15</v>
      </c>
      <c r="B57" s="77"/>
      <c r="C57" s="78"/>
      <c r="D57" s="79"/>
      <c r="E57" s="78"/>
      <c r="F57" s="80"/>
      <c r="G57" s="78"/>
      <c r="H57" s="80"/>
      <c r="I57" s="78"/>
      <c r="J57" s="80"/>
      <c r="K57" s="78"/>
      <c r="L57" s="80"/>
      <c r="M57" s="81"/>
      <c r="N57" s="81"/>
      <c r="O57" s="82"/>
      <c r="P57" s="82"/>
    </row>
    <row r="58" spans="1:16" ht="18.75" x14ac:dyDescent="0.3">
      <c r="A58" s="4" t="s">
        <v>16</v>
      </c>
      <c r="B58" s="77"/>
      <c r="C58" s="78"/>
      <c r="D58" s="79"/>
      <c r="E58" s="78"/>
      <c r="F58" s="80"/>
      <c r="G58" s="78"/>
      <c r="H58" s="80"/>
      <c r="I58" s="78"/>
      <c r="J58" s="80"/>
      <c r="K58" s="78"/>
      <c r="L58" s="80"/>
      <c r="M58" s="81"/>
      <c r="N58" s="81"/>
      <c r="O58" s="82"/>
      <c r="P58" s="82"/>
    </row>
    <row r="59" spans="1:16" ht="18.75" x14ac:dyDescent="0.3">
      <c r="A59" s="4" t="s">
        <v>12</v>
      </c>
      <c r="B59" s="77"/>
      <c r="C59" s="78"/>
      <c r="D59" s="79"/>
      <c r="E59" s="78"/>
      <c r="F59" s="80"/>
      <c r="G59" s="78"/>
      <c r="H59" s="80"/>
      <c r="I59" s="78"/>
      <c r="J59" s="80"/>
      <c r="K59" s="78"/>
      <c r="L59" s="80"/>
      <c r="M59" s="81"/>
      <c r="N59" s="81"/>
      <c r="O59" s="82"/>
      <c r="P59" s="82"/>
    </row>
    <row r="60" spans="1:16" ht="18.75" x14ac:dyDescent="0.3">
      <c r="A60" s="4" t="s">
        <v>17</v>
      </c>
      <c r="B60" s="77">
        <v>0</v>
      </c>
      <c r="C60" s="78"/>
      <c r="D60" s="79"/>
      <c r="E60" s="78"/>
      <c r="F60" s="80"/>
      <c r="G60" s="78"/>
      <c r="H60" s="80"/>
      <c r="I60" s="78"/>
      <c r="J60" s="80"/>
      <c r="K60" s="78"/>
      <c r="L60" s="80"/>
      <c r="M60" s="81"/>
      <c r="N60" s="81"/>
      <c r="O60" s="82"/>
      <c r="P60" s="82"/>
    </row>
    <row r="61" spans="1:16" ht="18.75" x14ac:dyDescent="0.3">
      <c r="A61" s="4" t="s">
        <v>18</v>
      </c>
      <c r="B61" s="77">
        <v>0</v>
      </c>
      <c r="C61" s="78"/>
      <c r="D61" s="79"/>
      <c r="E61" s="78"/>
      <c r="F61" s="80"/>
      <c r="G61" s="78"/>
      <c r="H61" s="80"/>
      <c r="I61" s="78"/>
      <c r="J61" s="80"/>
      <c r="K61" s="78"/>
      <c r="L61" s="80"/>
      <c r="M61" s="81"/>
      <c r="N61" s="81"/>
      <c r="O61" s="82"/>
      <c r="P61" s="82"/>
    </row>
    <row r="62" spans="1:16" ht="18.75" x14ac:dyDescent="0.3">
      <c r="A62" s="4" t="s">
        <v>28</v>
      </c>
      <c r="B62" s="5">
        <v>1</v>
      </c>
      <c r="C62" s="6">
        <f t="shared" ref="C62" si="52">E62+G62+I62+K62</f>
        <v>1</v>
      </c>
      <c r="D62" s="61">
        <f t="shared" si="45"/>
        <v>1</v>
      </c>
      <c r="E62" s="6">
        <v>0</v>
      </c>
      <c r="F62" s="8">
        <f t="shared" si="46"/>
        <v>0</v>
      </c>
      <c r="G62" s="6">
        <v>0</v>
      </c>
      <c r="H62" s="8">
        <f t="shared" si="47"/>
        <v>0</v>
      </c>
      <c r="I62" s="6">
        <v>1</v>
      </c>
      <c r="J62" s="8">
        <f t="shared" si="48"/>
        <v>1</v>
      </c>
      <c r="K62" s="6">
        <v>0</v>
      </c>
      <c r="L62" s="8">
        <f t="shared" si="49"/>
        <v>0</v>
      </c>
      <c r="M62" s="62">
        <f t="shared" ref="M62:M63" si="53" xml:space="preserve"> (E62*5+G62*4+I62*3+K62*2)/C62</f>
        <v>3</v>
      </c>
      <c r="N62" s="62">
        <v>19</v>
      </c>
      <c r="O62" s="63">
        <f t="shared" si="50"/>
        <v>1</v>
      </c>
      <c r="P62" s="63">
        <f t="shared" si="51"/>
        <v>0</v>
      </c>
    </row>
    <row r="63" spans="1:16" ht="18.75" x14ac:dyDescent="0.3">
      <c r="A63" s="12" t="s">
        <v>13</v>
      </c>
      <c r="B63" s="12">
        <f>SUM(B55:B62)</f>
        <v>2</v>
      </c>
      <c r="C63" s="13">
        <f>SUM(C55:C62)</f>
        <v>2</v>
      </c>
      <c r="D63" s="20">
        <f>C63/B63</f>
        <v>1</v>
      </c>
      <c r="E63" s="13">
        <f>SUM(E55:E62)</f>
        <v>0</v>
      </c>
      <c r="F63" s="21">
        <f>E63/C63</f>
        <v>0</v>
      </c>
      <c r="G63" s="13">
        <f>SUM(G55:G62)</f>
        <v>1</v>
      </c>
      <c r="H63" s="21">
        <f t="shared" si="47"/>
        <v>0.5</v>
      </c>
      <c r="I63" s="13">
        <f>SUM(I55:I62)</f>
        <v>1</v>
      </c>
      <c r="J63" s="21">
        <f t="shared" si="48"/>
        <v>0.5</v>
      </c>
      <c r="K63" s="13">
        <f>SUM(K55:K62)</f>
        <v>0</v>
      </c>
      <c r="L63" s="21">
        <f t="shared" si="49"/>
        <v>0</v>
      </c>
      <c r="M63" s="14">
        <f t="shared" si="53"/>
        <v>3.5</v>
      </c>
      <c r="N63" s="14">
        <f>AVERAGE(N55:N62)</f>
        <v>20</v>
      </c>
      <c r="O63" s="20">
        <f t="shared" si="50"/>
        <v>1</v>
      </c>
      <c r="P63" s="20">
        <f t="shared" si="51"/>
        <v>0.5</v>
      </c>
    </row>
    <row r="64" spans="1:16" ht="18.75" x14ac:dyDescent="0.3">
      <c r="A64" s="15" t="s">
        <v>14</v>
      </c>
      <c r="B64" s="15">
        <v>206</v>
      </c>
      <c r="C64" s="15">
        <v>205</v>
      </c>
      <c r="D64" s="55">
        <f>C64/B64</f>
        <v>0.99514563106796117</v>
      </c>
      <c r="E64" s="15">
        <v>5</v>
      </c>
      <c r="F64" s="55">
        <f>E64/C64</f>
        <v>2.4390243902439025E-2</v>
      </c>
      <c r="G64" s="15">
        <v>37</v>
      </c>
      <c r="H64" s="55">
        <f t="shared" si="47"/>
        <v>0.18048780487804877</v>
      </c>
      <c r="I64" s="15">
        <v>101</v>
      </c>
      <c r="J64" s="55">
        <f t="shared" si="48"/>
        <v>0.49268292682926829</v>
      </c>
      <c r="K64" s="15">
        <v>62</v>
      </c>
      <c r="L64" s="55">
        <f t="shared" si="49"/>
        <v>0.30243902439024389</v>
      </c>
      <c r="M64" s="15">
        <v>2.9</v>
      </c>
      <c r="N64" s="15">
        <v>14.3</v>
      </c>
      <c r="O64" s="55">
        <f t="shared" si="50"/>
        <v>0.69756097560975605</v>
      </c>
      <c r="P64" s="55">
        <f t="shared" si="51"/>
        <v>0.20487804878048779</v>
      </c>
    </row>
    <row r="68" spans="1:16" ht="18.75" x14ac:dyDescent="0.3">
      <c r="A68" s="92" t="s">
        <v>21</v>
      </c>
      <c r="B68" s="92"/>
      <c r="C68" s="92"/>
      <c r="D68" s="1" t="s">
        <v>44</v>
      </c>
    </row>
    <row r="70" spans="1:16" ht="18.75" x14ac:dyDescent="0.25">
      <c r="A70" s="93" t="s">
        <v>1</v>
      </c>
      <c r="B70" s="94" t="s">
        <v>2</v>
      </c>
      <c r="C70" s="96" t="s">
        <v>3</v>
      </c>
      <c r="D70" s="96"/>
      <c r="E70" s="97">
        <v>5</v>
      </c>
      <c r="F70" s="98"/>
      <c r="G70" s="97">
        <v>4</v>
      </c>
      <c r="H70" s="98"/>
      <c r="I70" s="97">
        <v>3</v>
      </c>
      <c r="J70" s="98"/>
      <c r="K70" s="97">
        <v>2</v>
      </c>
      <c r="L70" s="98"/>
      <c r="M70" s="90" t="s">
        <v>4</v>
      </c>
      <c r="N70" s="90" t="s">
        <v>5</v>
      </c>
      <c r="O70" s="90" t="s">
        <v>6</v>
      </c>
      <c r="P70" s="90" t="s">
        <v>7</v>
      </c>
    </row>
    <row r="71" spans="1:16" ht="37.5" x14ac:dyDescent="0.25">
      <c r="A71" s="93"/>
      <c r="B71" s="95"/>
      <c r="C71" s="2" t="s">
        <v>8</v>
      </c>
      <c r="D71" s="2" t="s">
        <v>9</v>
      </c>
      <c r="E71" s="3" t="s">
        <v>8</v>
      </c>
      <c r="F71" s="3" t="s">
        <v>9</v>
      </c>
      <c r="G71" s="3" t="s">
        <v>8</v>
      </c>
      <c r="H71" s="3" t="s">
        <v>9</v>
      </c>
      <c r="I71" s="3" t="s">
        <v>8</v>
      </c>
      <c r="J71" s="3" t="s">
        <v>9</v>
      </c>
      <c r="K71" s="3" t="s">
        <v>8</v>
      </c>
      <c r="L71" s="3" t="s">
        <v>9</v>
      </c>
      <c r="M71" s="91"/>
      <c r="N71" s="91"/>
      <c r="O71" s="91"/>
      <c r="P71" s="91"/>
    </row>
    <row r="72" spans="1:16" ht="18.75" x14ac:dyDescent="0.3">
      <c r="A72" s="4" t="s">
        <v>10</v>
      </c>
      <c r="B72" s="5">
        <v>10</v>
      </c>
      <c r="C72" s="6">
        <f>E72+G72+I72+K72</f>
        <v>10</v>
      </c>
      <c r="D72" s="7">
        <f t="shared" ref="D72:D79" si="54">C72/B72</f>
        <v>1</v>
      </c>
      <c r="E72" s="6">
        <v>2</v>
      </c>
      <c r="F72" s="8">
        <f t="shared" ref="F72:F79" si="55">E72/$C72</f>
        <v>0.2</v>
      </c>
      <c r="G72" s="6">
        <v>6</v>
      </c>
      <c r="H72" s="9">
        <f t="shared" ref="H72:H81" si="56">G72/$C72</f>
        <v>0.6</v>
      </c>
      <c r="I72" s="6">
        <v>2</v>
      </c>
      <c r="J72" s="9">
        <f t="shared" ref="J72:J81" si="57">I72/$C72</f>
        <v>0.2</v>
      </c>
      <c r="K72" s="6">
        <v>0</v>
      </c>
      <c r="L72" s="9">
        <f t="shared" ref="L72:L81" si="58">K72/$C72</f>
        <v>0</v>
      </c>
      <c r="M72" s="10">
        <v>3.87</v>
      </c>
      <c r="N72" s="10">
        <v>26</v>
      </c>
      <c r="O72" s="11">
        <f t="shared" ref="O72:O81" si="59">(C72-K72)/C72</f>
        <v>1</v>
      </c>
      <c r="P72" s="11">
        <f t="shared" ref="P72:P81" si="60">(E72+G72)/C72</f>
        <v>0.8</v>
      </c>
    </row>
    <row r="73" spans="1:16" ht="18.75" x14ac:dyDescent="0.3">
      <c r="A73" s="4" t="s">
        <v>11</v>
      </c>
      <c r="B73" s="5">
        <v>6</v>
      </c>
      <c r="C73" s="6">
        <f>E73+G73+I73+K74</f>
        <v>6</v>
      </c>
      <c r="D73" s="7">
        <f t="shared" si="54"/>
        <v>1</v>
      </c>
      <c r="E73" s="6">
        <v>2</v>
      </c>
      <c r="F73" s="8">
        <f t="shared" si="55"/>
        <v>0.33333333333333331</v>
      </c>
      <c r="G73" s="6">
        <v>4</v>
      </c>
      <c r="H73" s="9">
        <f t="shared" si="56"/>
        <v>0.66666666666666663</v>
      </c>
      <c r="I73" s="6">
        <v>0</v>
      </c>
      <c r="J73" s="9">
        <f t="shared" si="57"/>
        <v>0</v>
      </c>
      <c r="K73" s="6">
        <v>0</v>
      </c>
      <c r="L73" s="9">
        <f>K74/$C73</f>
        <v>0</v>
      </c>
      <c r="M73" s="10">
        <v>4.5</v>
      </c>
      <c r="N73" s="10">
        <v>28</v>
      </c>
      <c r="O73" s="11">
        <f>(C73-K74)/C73</f>
        <v>1</v>
      </c>
      <c r="P73" s="11">
        <f t="shared" si="60"/>
        <v>1</v>
      </c>
    </row>
    <row r="74" spans="1:16" ht="18.75" x14ac:dyDescent="0.3">
      <c r="A74" s="4" t="s">
        <v>15</v>
      </c>
      <c r="B74" s="19">
        <v>1</v>
      </c>
      <c r="C74" s="6">
        <f>E74+G74+I74+K74</f>
        <v>1</v>
      </c>
      <c r="D74" s="17">
        <f t="shared" si="54"/>
        <v>1</v>
      </c>
      <c r="E74" s="16">
        <v>1</v>
      </c>
      <c r="F74" s="22">
        <f t="shared" si="55"/>
        <v>1</v>
      </c>
      <c r="G74" s="16">
        <v>0</v>
      </c>
      <c r="H74" s="22">
        <f t="shared" si="56"/>
        <v>0</v>
      </c>
      <c r="I74" s="16">
        <v>0</v>
      </c>
      <c r="J74" s="22">
        <f t="shared" si="57"/>
        <v>0</v>
      </c>
      <c r="K74" s="6">
        <v>0</v>
      </c>
      <c r="L74" s="9">
        <f>K75/$C74</f>
        <v>0</v>
      </c>
      <c r="M74" s="10">
        <v>4.5</v>
      </c>
      <c r="N74" s="18">
        <v>39</v>
      </c>
      <c r="O74" s="11">
        <f>(C74-K75)/C74</f>
        <v>1</v>
      </c>
      <c r="P74" s="23">
        <f t="shared" si="60"/>
        <v>1</v>
      </c>
    </row>
    <row r="75" spans="1:16" ht="18.75" x14ac:dyDescent="0.3">
      <c r="A75" s="4" t="s">
        <v>16</v>
      </c>
      <c r="B75" s="19">
        <v>2</v>
      </c>
      <c r="C75" s="6">
        <f t="shared" ref="C75:C79" si="61">E75+G75+I75+K75</f>
        <v>2</v>
      </c>
      <c r="D75" s="17">
        <f t="shared" si="54"/>
        <v>1</v>
      </c>
      <c r="E75" s="16">
        <v>1</v>
      </c>
      <c r="F75" s="22">
        <f t="shared" si="55"/>
        <v>0.5</v>
      </c>
      <c r="G75" s="16">
        <v>1</v>
      </c>
      <c r="H75" s="22">
        <f t="shared" si="56"/>
        <v>0.5</v>
      </c>
      <c r="I75" s="16">
        <v>0</v>
      </c>
      <c r="J75" s="22">
        <f t="shared" si="57"/>
        <v>0</v>
      </c>
      <c r="K75" s="16">
        <v>0</v>
      </c>
      <c r="L75" s="22">
        <f t="shared" si="58"/>
        <v>0</v>
      </c>
      <c r="M75" s="10">
        <f t="shared" ref="M75:M80" si="62" xml:space="preserve"> (E75*5+G75*4+I75*3+K75*2)/C75</f>
        <v>4.5</v>
      </c>
      <c r="N75" s="18">
        <v>32</v>
      </c>
      <c r="O75" s="23">
        <f t="shared" si="59"/>
        <v>1</v>
      </c>
      <c r="P75" s="23">
        <f t="shared" si="60"/>
        <v>1</v>
      </c>
    </row>
    <row r="76" spans="1:16" ht="18.75" x14ac:dyDescent="0.3">
      <c r="A76" s="4" t="s">
        <v>12</v>
      </c>
      <c r="B76" s="19">
        <v>3</v>
      </c>
      <c r="C76" s="6">
        <f t="shared" si="61"/>
        <v>3</v>
      </c>
      <c r="D76" s="17">
        <f t="shared" si="54"/>
        <v>1</v>
      </c>
      <c r="E76" s="16">
        <v>0</v>
      </c>
      <c r="F76" s="22">
        <f t="shared" si="55"/>
        <v>0</v>
      </c>
      <c r="G76" s="16">
        <v>3</v>
      </c>
      <c r="H76" s="22">
        <f t="shared" si="56"/>
        <v>1</v>
      </c>
      <c r="I76" s="16">
        <v>0</v>
      </c>
      <c r="J76" s="22">
        <f t="shared" si="57"/>
        <v>0</v>
      </c>
      <c r="K76" s="16">
        <v>0</v>
      </c>
      <c r="L76" s="22">
        <f t="shared" si="58"/>
        <v>0</v>
      </c>
      <c r="M76" s="10">
        <f t="shared" si="62"/>
        <v>4</v>
      </c>
      <c r="N76" s="18">
        <v>29</v>
      </c>
      <c r="O76" s="23">
        <f t="shared" si="59"/>
        <v>1</v>
      </c>
      <c r="P76" s="23">
        <f t="shared" si="60"/>
        <v>1</v>
      </c>
    </row>
    <row r="77" spans="1:16" ht="18.75" x14ac:dyDescent="0.3">
      <c r="A77" s="4" t="s">
        <v>17</v>
      </c>
      <c r="B77" s="49">
        <v>0</v>
      </c>
      <c r="C77" s="50">
        <f t="shared" si="61"/>
        <v>0</v>
      </c>
      <c r="D77" s="51" t="e">
        <f t="shared" si="54"/>
        <v>#DIV/0!</v>
      </c>
      <c r="E77" s="50"/>
      <c r="F77" s="52" t="e">
        <f t="shared" si="55"/>
        <v>#DIV/0!</v>
      </c>
      <c r="G77" s="50"/>
      <c r="H77" s="52" t="e">
        <f t="shared" si="56"/>
        <v>#DIV/0!</v>
      </c>
      <c r="I77" s="50"/>
      <c r="J77" s="52" t="e">
        <f t="shared" si="57"/>
        <v>#DIV/0!</v>
      </c>
      <c r="K77" s="50"/>
      <c r="L77" s="52" t="e">
        <f t="shared" si="58"/>
        <v>#DIV/0!</v>
      </c>
      <c r="M77" s="53" t="e">
        <f t="shared" si="62"/>
        <v>#DIV/0!</v>
      </c>
      <c r="N77" s="53"/>
      <c r="O77" s="54" t="e">
        <f t="shared" si="59"/>
        <v>#DIV/0!</v>
      </c>
      <c r="P77" s="54" t="e">
        <f t="shared" si="60"/>
        <v>#DIV/0!</v>
      </c>
    </row>
    <row r="78" spans="1:16" ht="18.75" x14ac:dyDescent="0.3">
      <c r="A78" s="4" t="s">
        <v>18</v>
      </c>
      <c r="B78" s="49">
        <v>0</v>
      </c>
      <c r="C78" s="50">
        <f t="shared" si="61"/>
        <v>0</v>
      </c>
      <c r="D78" s="51" t="e">
        <f t="shared" si="54"/>
        <v>#DIV/0!</v>
      </c>
      <c r="E78" s="50"/>
      <c r="F78" s="52" t="e">
        <f t="shared" si="55"/>
        <v>#DIV/0!</v>
      </c>
      <c r="G78" s="50"/>
      <c r="H78" s="52" t="e">
        <f t="shared" si="56"/>
        <v>#DIV/0!</v>
      </c>
      <c r="I78" s="50"/>
      <c r="J78" s="52" t="e">
        <f t="shared" si="57"/>
        <v>#DIV/0!</v>
      </c>
      <c r="K78" s="50"/>
      <c r="L78" s="52" t="e">
        <f t="shared" si="58"/>
        <v>#DIV/0!</v>
      </c>
      <c r="M78" s="53" t="e">
        <f t="shared" si="62"/>
        <v>#DIV/0!</v>
      </c>
      <c r="N78" s="53"/>
      <c r="O78" s="54" t="e">
        <f t="shared" si="59"/>
        <v>#DIV/0!</v>
      </c>
      <c r="P78" s="54" t="e">
        <f t="shared" si="60"/>
        <v>#DIV/0!</v>
      </c>
    </row>
    <row r="79" spans="1:16" ht="18.75" x14ac:dyDescent="0.3">
      <c r="A79" s="4" t="s">
        <v>28</v>
      </c>
      <c r="B79" s="5">
        <v>1</v>
      </c>
      <c r="C79" s="6">
        <f t="shared" si="61"/>
        <v>1</v>
      </c>
      <c r="D79" s="61">
        <f t="shared" si="54"/>
        <v>1</v>
      </c>
      <c r="E79" s="6">
        <v>0</v>
      </c>
      <c r="F79" s="8">
        <f t="shared" si="55"/>
        <v>0</v>
      </c>
      <c r="G79" s="6">
        <v>0</v>
      </c>
      <c r="H79" s="8">
        <f t="shared" si="56"/>
        <v>0</v>
      </c>
      <c r="I79" s="6">
        <v>1</v>
      </c>
      <c r="J79" s="8">
        <f t="shared" si="57"/>
        <v>1</v>
      </c>
      <c r="K79" s="6">
        <v>0</v>
      </c>
      <c r="L79" s="8">
        <f t="shared" si="58"/>
        <v>0</v>
      </c>
      <c r="M79" s="62">
        <f t="shared" si="62"/>
        <v>3</v>
      </c>
      <c r="N79" s="62">
        <v>9</v>
      </c>
      <c r="O79" s="63">
        <f t="shared" si="59"/>
        <v>1</v>
      </c>
      <c r="P79" s="63">
        <f t="shared" si="60"/>
        <v>0</v>
      </c>
    </row>
    <row r="80" spans="1:16" ht="18.75" x14ac:dyDescent="0.3">
      <c r="A80" s="12" t="s">
        <v>13</v>
      </c>
      <c r="B80" s="12">
        <f>SUM(B72:B79)</f>
        <v>23</v>
      </c>
      <c r="C80" s="13">
        <f>SUM(C72:C79)</f>
        <v>23</v>
      </c>
      <c r="D80" s="20">
        <f>C80/B80</f>
        <v>1</v>
      </c>
      <c r="E80" s="13">
        <f>SUM(E72:E79)</f>
        <v>6</v>
      </c>
      <c r="F80" s="21">
        <f>E80/C80</f>
        <v>0.2608695652173913</v>
      </c>
      <c r="G80" s="13">
        <f>SUM(G72:G79)</f>
        <v>14</v>
      </c>
      <c r="H80" s="21">
        <f t="shared" si="56"/>
        <v>0.60869565217391308</v>
      </c>
      <c r="I80" s="13">
        <f>SUM(I72:I79)</f>
        <v>3</v>
      </c>
      <c r="J80" s="21">
        <f t="shared" si="57"/>
        <v>0.13043478260869565</v>
      </c>
      <c r="K80" s="13">
        <f>SUM(K72:K79)</f>
        <v>0</v>
      </c>
      <c r="L80" s="21">
        <f t="shared" si="58"/>
        <v>0</v>
      </c>
      <c r="M80" s="14">
        <f t="shared" si="62"/>
        <v>4.1304347826086953</v>
      </c>
      <c r="N80" s="14">
        <v>23.6</v>
      </c>
      <c r="O80" s="20">
        <f t="shared" si="59"/>
        <v>1</v>
      </c>
      <c r="P80" s="20">
        <f t="shared" si="60"/>
        <v>0.86956521739130432</v>
      </c>
    </row>
    <row r="81" spans="1:16" ht="18.75" x14ac:dyDescent="0.3">
      <c r="A81" s="15" t="s">
        <v>14</v>
      </c>
      <c r="B81" s="15"/>
      <c r="C81" s="15"/>
      <c r="D81" s="55" t="e">
        <f>C81/B81</f>
        <v>#DIV/0!</v>
      </c>
      <c r="E81" s="15"/>
      <c r="F81" s="55" t="e">
        <f>E81/C81</f>
        <v>#DIV/0!</v>
      </c>
      <c r="G81" s="15"/>
      <c r="H81" s="55" t="e">
        <f t="shared" si="56"/>
        <v>#DIV/0!</v>
      </c>
      <c r="I81" s="15"/>
      <c r="J81" s="55" t="e">
        <f t="shared" si="57"/>
        <v>#DIV/0!</v>
      </c>
      <c r="K81" s="15"/>
      <c r="L81" s="55" t="e">
        <f t="shared" si="58"/>
        <v>#DIV/0!</v>
      </c>
      <c r="M81" s="15"/>
      <c r="N81" s="15"/>
      <c r="O81" s="55" t="e">
        <f t="shared" si="59"/>
        <v>#DIV/0!</v>
      </c>
      <c r="P81" s="55" t="e">
        <f t="shared" si="60"/>
        <v>#DIV/0!</v>
      </c>
    </row>
  </sheetData>
  <mergeCells count="60">
    <mergeCell ref="O20:O21"/>
    <mergeCell ref="P20:P21"/>
    <mergeCell ref="A34:C34"/>
    <mergeCell ref="A36:A37"/>
    <mergeCell ref="B36:B37"/>
    <mergeCell ref="C36:D36"/>
    <mergeCell ref="E36:F36"/>
    <mergeCell ref="G36:H36"/>
    <mergeCell ref="I36:J36"/>
    <mergeCell ref="K36:L36"/>
    <mergeCell ref="M36:M37"/>
    <mergeCell ref="N36:N37"/>
    <mergeCell ref="O36:O37"/>
    <mergeCell ref="P36:P37"/>
    <mergeCell ref="G20:H20"/>
    <mergeCell ref="I20:J20"/>
    <mergeCell ref="K20:L20"/>
    <mergeCell ref="M20:M21"/>
    <mergeCell ref="N20:N21"/>
    <mergeCell ref="A18:C18"/>
    <mergeCell ref="A20:A21"/>
    <mergeCell ref="B20:B21"/>
    <mergeCell ref="C20:D20"/>
    <mergeCell ref="E20:F20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53:L53"/>
    <mergeCell ref="M53:M54"/>
    <mergeCell ref="N53:N54"/>
    <mergeCell ref="A51:C51"/>
    <mergeCell ref="A53:A54"/>
    <mergeCell ref="B53:B54"/>
    <mergeCell ref="C53:D53"/>
    <mergeCell ref="E53:F53"/>
    <mergeCell ref="O53:O54"/>
    <mergeCell ref="P53:P54"/>
    <mergeCell ref="A68:C68"/>
    <mergeCell ref="A70:A71"/>
    <mergeCell ref="B70:B71"/>
    <mergeCell ref="C70:D70"/>
    <mergeCell ref="E70:F70"/>
    <mergeCell ref="G70:H70"/>
    <mergeCell ref="I70:J70"/>
    <mergeCell ref="K70:L70"/>
    <mergeCell ref="M70:M71"/>
    <mergeCell ref="N70:N71"/>
    <mergeCell ref="O70:O71"/>
    <mergeCell ref="P70:P71"/>
    <mergeCell ref="G53:H53"/>
    <mergeCell ref="I53:J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37"/>
  <sheetViews>
    <sheetView topLeftCell="A105" zoomScale="70" zoomScaleNormal="70" workbookViewId="0">
      <selection activeCell="T135" sqref="T135"/>
    </sheetView>
  </sheetViews>
  <sheetFormatPr defaultRowHeight="15" x14ac:dyDescent="0.25"/>
  <cols>
    <col min="1" max="1" width="12.28515625" customWidth="1"/>
    <col min="4" max="4" width="12.42578125" customWidth="1"/>
    <col min="8" max="8" width="14.42578125" customWidth="1"/>
    <col min="10" max="10" width="11.7109375" bestFit="1" customWidth="1"/>
    <col min="12" max="12" width="11.85546875" customWidth="1"/>
    <col min="13" max="13" width="11.42578125" customWidth="1"/>
    <col min="14" max="14" width="13.140625" bestFit="1" customWidth="1"/>
    <col min="15" max="15" width="11.7109375" bestFit="1" customWidth="1"/>
    <col min="16" max="16" width="10.28515625" bestFit="1" customWidth="1"/>
  </cols>
  <sheetData>
    <row r="1" spans="1:16" ht="18.75" x14ac:dyDescent="0.3">
      <c r="A1" s="92" t="s">
        <v>26</v>
      </c>
      <c r="B1" s="92"/>
      <c r="C1" s="92"/>
      <c r="D1" s="1">
        <v>44685</v>
      </c>
      <c r="E1" t="s">
        <v>29</v>
      </c>
    </row>
    <row r="3" spans="1:16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6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6" ht="18.75" x14ac:dyDescent="0.3">
      <c r="A5" s="4" t="s">
        <v>10</v>
      </c>
      <c r="B5" s="43"/>
      <c r="C5" s="44"/>
      <c r="D5" s="45" t="e">
        <f t="shared" ref="D5:D12" si="0">C5/B5</f>
        <v>#DIV/0!</v>
      </c>
      <c r="E5" s="44"/>
      <c r="F5" s="46" t="e">
        <f t="shared" ref="F5:F12" si="1">E5/$C5</f>
        <v>#DIV/0!</v>
      </c>
      <c r="G5" s="44"/>
      <c r="H5" s="46" t="e">
        <f t="shared" ref="H5:H14" si="2">G5/$C5</f>
        <v>#DIV/0!</v>
      </c>
      <c r="I5" s="44"/>
      <c r="J5" s="46" t="e">
        <f t="shared" ref="J5:J14" si="3">I5/$C5</f>
        <v>#DIV/0!</v>
      </c>
      <c r="K5" s="44"/>
      <c r="L5" s="46" t="e">
        <f t="shared" ref="L5:L14" si="4">K5/$C5</f>
        <v>#DIV/0!</v>
      </c>
      <c r="M5" s="47" t="e">
        <f t="shared" ref="M5:M13" si="5" xml:space="preserve"> (E5*5+G5*4+I5*3+K5*2)/C5</f>
        <v>#DIV/0!</v>
      </c>
      <c r="N5" s="47"/>
      <c r="O5" s="48" t="e">
        <f t="shared" ref="O5:O14" si="6">(C5-K5)/C5</f>
        <v>#DIV/0!</v>
      </c>
      <c r="P5" s="48" t="e">
        <f t="shared" ref="P5:P14" si="7">(E5+G5)/C5</f>
        <v>#DIV/0!</v>
      </c>
    </row>
    <row r="6" spans="1:16" ht="18.75" x14ac:dyDescent="0.3">
      <c r="A6" s="4" t="s">
        <v>11</v>
      </c>
      <c r="B6" s="43"/>
      <c r="C6" s="44"/>
      <c r="D6" s="45" t="e">
        <f t="shared" si="0"/>
        <v>#DIV/0!</v>
      </c>
      <c r="E6" s="44"/>
      <c r="F6" s="46" t="e">
        <f t="shared" si="1"/>
        <v>#DIV/0!</v>
      </c>
      <c r="G6" s="44"/>
      <c r="H6" s="46" t="e">
        <f t="shared" si="2"/>
        <v>#DIV/0!</v>
      </c>
      <c r="I6" s="44"/>
      <c r="J6" s="46" t="e">
        <f t="shared" si="3"/>
        <v>#DIV/0!</v>
      </c>
      <c r="K6" s="44"/>
      <c r="L6" s="46" t="e">
        <f t="shared" si="4"/>
        <v>#DIV/0!</v>
      </c>
      <c r="M6" s="47" t="e">
        <f t="shared" si="5"/>
        <v>#DIV/0!</v>
      </c>
      <c r="N6" s="47"/>
      <c r="O6" s="48" t="e">
        <f t="shared" si="6"/>
        <v>#DIV/0!</v>
      </c>
      <c r="P6" s="48" t="e">
        <f t="shared" si="7"/>
        <v>#DIV/0!</v>
      </c>
    </row>
    <row r="7" spans="1:16" ht="18.75" x14ac:dyDescent="0.3">
      <c r="A7" s="4" t="s">
        <v>15</v>
      </c>
      <c r="B7" s="43"/>
      <c r="C7" s="44"/>
      <c r="D7" s="45" t="e">
        <f t="shared" si="0"/>
        <v>#DIV/0!</v>
      </c>
      <c r="E7" s="44"/>
      <c r="F7" s="46" t="e">
        <f t="shared" si="1"/>
        <v>#DIV/0!</v>
      </c>
      <c r="G7" s="44"/>
      <c r="H7" s="46" t="e">
        <f t="shared" si="2"/>
        <v>#DIV/0!</v>
      </c>
      <c r="I7" s="44"/>
      <c r="J7" s="46" t="e">
        <f t="shared" si="3"/>
        <v>#DIV/0!</v>
      </c>
      <c r="K7" s="44"/>
      <c r="L7" s="46" t="e">
        <f t="shared" si="4"/>
        <v>#DIV/0!</v>
      </c>
      <c r="M7" s="47"/>
      <c r="N7" s="47"/>
      <c r="O7" s="48" t="e">
        <f t="shared" si="6"/>
        <v>#DIV/0!</v>
      </c>
      <c r="P7" s="48" t="e">
        <f t="shared" si="7"/>
        <v>#DIV/0!</v>
      </c>
    </row>
    <row r="8" spans="1:16" ht="18.75" x14ac:dyDescent="0.3">
      <c r="A8" s="4" t="s">
        <v>16</v>
      </c>
      <c r="B8" s="19">
        <v>1</v>
      </c>
      <c r="C8" s="16">
        <v>1</v>
      </c>
      <c r="D8" s="17">
        <f t="shared" si="0"/>
        <v>1</v>
      </c>
      <c r="E8" s="16">
        <v>0</v>
      </c>
      <c r="F8" s="22">
        <f t="shared" si="1"/>
        <v>0</v>
      </c>
      <c r="G8" s="16">
        <v>1</v>
      </c>
      <c r="H8" s="22">
        <f t="shared" si="2"/>
        <v>1</v>
      </c>
      <c r="I8" s="16">
        <v>0</v>
      </c>
      <c r="J8" s="22">
        <f t="shared" si="3"/>
        <v>0</v>
      </c>
      <c r="K8" s="16">
        <v>0</v>
      </c>
      <c r="L8" s="22">
        <f t="shared" si="4"/>
        <v>0</v>
      </c>
      <c r="M8" s="18">
        <f t="shared" si="5"/>
        <v>4</v>
      </c>
      <c r="N8" s="18">
        <v>29</v>
      </c>
      <c r="O8" s="23">
        <f t="shared" si="6"/>
        <v>1</v>
      </c>
      <c r="P8" s="23">
        <f t="shared" si="7"/>
        <v>1</v>
      </c>
    </row>
    <row r="9" spans="1:16" ht="18.75" x14ac:dyDescent="0.3">
      <c r="A9" s="4" t="s">
        <v>12</v>
      </c>
      <c r="B9" s="43"/>
      <c r="C9" s="44"/>
      <c r="D9" s="45" t="e">
        <f t="shared" si="0"/>
        <v>#DIV/0!</v>
      </c>
      <c r="E9" s="44"/>
      <c r="F9" s="46" t="e">
        <f t="shared" si="1"/>
        <v>#DIV/0!</v>
      </c>
      <c r="G9" s="44"/>
      <c r="H9" s="46" t="e">
        <f t="shared" si="2"/>
        <v>#DIV/0!</v>
      </c>
      <c r="I9" s="44"/>
      <c r="J9" s="46" t="e">
        <f t="shared" si="3"/>
        <v>#DIV/0!</v>
      </c>
      <c r="K9" s="44"/>
      <c r="L9" s="46" t="e">
        <f t="shared" si="4"/>
        <v>#DIV/0!</v>
      </c>
      <c r="M9" s="47" t="e">
        <f t="shared" si="5"/>
        <v>#DIV/0!</v>
      </c>
      <c r="N9" s="47"/>
      <c r="O9" s="48" t="e">
        <f t="shared" si="6"/>
        <v>#DIV/0!</v>
      </c>
      <c r="P9" s="48" t="e">
        <f t="shared" si="7"/>
        <v>#DIV/0!</v>
      </c>
    </row>
    <row r="10" spans="1:16" ht="18.75" x14ac:dyDescent="0.3">
      <c r="A10" s="4" t="s">
        <v>17</v>
      </c>
      <c r="B10" s="43"/>
      <c r="C10" s="44"/>
      <c r="D10" s="45" t="e">
        <f t="shared" si="0"/>
        <v>#DIV/0!</v>
      </c>
      <c r="E10" s="44"/>
      <c r="F10" s="46" t="e">
        <f t="shared" si="1"/>
        <v>#DIV/0!</v>
      </c>
      <c r="G10" s="44"/>
      <c r="H10" s="46" t="e">
        <f t="shared" si="2"/>
        <v>#DIV/0!</v>
      </c>
      <c r="I10" s="44"/>
      <c r="J10" s="46" t="e">
        <f t="shared" si="3"/>
        <v>#DIV/0!</v>
      </c>
      <c r="K10" s="44"/>
      <c r="L10" s="46" t="e">
        <f t="shared" si="4"/>
        <v>#DIV/0!</v>
      </c>
      <c r="M10" s="47" t="e">
        <f t="shared" si="5"/>
        <v>#DIV/0!</v>
      </c>
      <c r="N10" s="47"/>
      <c r="O10" s="48" t="e">
        <f t="shared" si="6"/>
        <v>#DIV/0!</v>
      </c>
      <c r="P10" s="48" t="e">
        <f t="shared" si="7"/>
        <v>#DIV/0!</v>
      </c>
    </row>
    <row r="11" spans="1:16" ht="18.75" x14ac:dyDescent="0.3">
      <c r="A11" s="4" t="s">
        <v>18</v>
      </c>
      <c r="B11" s="43"/>
      <c r="C11" s="44"/>
      <c r="D11" s="45" t="e">
        <f t="shared" si="0"/>
        <v>#DIV/0!</v>
      </c>
      <c r="E11" s="44"/>
      <c r="F11" s="46" t="e">
        <f t="shared" si="1"/>
        <v>#DIV/0!</v>
      </c>
      <c r="G11" s="44"/>
      <c r="H11" s="46" t="e">
        <f t="shared" si="2"/>
        <v>#DIV/0!</v>
      </c>
      <c r="I11" s="44"/>
      <c r="J11" s="46" t="e">
        <f t="shared" si="3"/>
        <v>#DIV/0!</v>
      </c>
      <c r="K11" s="44"/>
      <c r="L11" s="46" t="e">
        <f t="shared" si="4"/>
        <v>#DIV/0!</v>
      </c>
      <c r="M11" s="47" t="e">
        <f t="shared" si="5"/>
        <v>#DIV/0!</v>
      </c>
      <c r="N11" s="47"/>
      <c r="O11" s="48" t="e">
        <f t="shared" si="6"/>
        <v>#DIV/0!</v>
      </c>
      <c r="P11" s="48" t="e">
        <f t="shared" si="7"/>
        <v>#DIV/0!</v>
      </c>
    </row>
    <row r="12" spans="1:16" ht="18.75" x14ac:dyDescent="0.3">
      <c r="A12" s="4" t="s">
        <v>28</v>
      </c>
      <c r="B12" s="43"/>
      <c r="C12" s="44"/>
      <c r="D12" s="45" t="e">
        <f t="shared" si="0"/>
        <v>#DIV/0!</v>
      </c>
      <c r="E12" s="44"/>
      <c r="F12" s="46" t="e">
        <f t="shared" si="1"/>
        <v>#DIV/0!</v>
      </c>
      <c r="G12" s="44"/>
      <c r="H12" s="46" t="e">
        <f t="shared" si="2"/>
        <v>#DIV/0!</v>
      </c>
      <c r="I12" s="44"/>
      <c r="J12" s="46" t="e">
        <f t="shared" si="3"/>
        <v>#DIV/0!</v>
      </c>
      <c r="K12" s="44"/>
      <c r="L12" s="46" t="e">
        <f t="shared" si="4"/>
        <v>#DIV/0!</v>
      </c>
      <c r="M12" s="47" t="e">
        <f t="shared" si="5"/>
        <v>#DIV/0!</v>
      </c>
      <c r="N12" s="47"/>
      <c r="O12" s="48" t="e">
        <f t="shared" si="6"/>
        <v>#DIV/0!</v>
      </c>
      <c r="P12" s="48" t="e">
        <f t="shared" si="7"/>
        <v>#DIV/0!</v>
      </c>
    </row>
    <row r="13" spans="1:16" ht="18.75" x14ac:dyDescent="0.3">
      <c r="A13" s="12" t="s">
        <v>13</v>
      </c>
      <c r="B13" s="12">
        <f>SUM(B5:B12)</f>
        <v>1</v>
      </c>
      <c r="C13" s="13">
        <f>SUM(C5:C12)</f>
        <v>1</v>
      </c>
      <c r="D13" s="20">
        <f>C13/B13</f>
        <v>1</v>
      </c>
      <c r="E13" s="13">
        <f>SUM(E5:E12)</f>
        <v>0</v>
      </c>
      <c r="F13" s="21">
        <f>E13/C13</f>
        <v>0</v>
      </c>
      <c r="G13" s="13">
        <f>SUM(G5:G12)</f>
        <v>1</v>
      </c>
      <c r="H13" s="21">
        <f t="shared" si="2"/>
        <v>1</v>
      </c>
      <c r="I13" s="13">
        <f>SUM(I5:I12)</f>
        <v>0</v>
      </c>
      <c r="J13" s="21">
        <f t="shared" si="3"/>
        <v>0</v>
      </c>
      <c r="K13" s="13">
        <f>SUM(K5:K12)</f>
        <v>0</v>
      </c>
      <c r="L13" s="21">
        <f t="shared" si="4"/>
        <v>0</v>
      </c>
      <c r="M13" s="14">
        <f t="shared" si="5"/>
        <v>4</v>
      </c>
      <c r="N13" s="14">
        <f>AVERAGE(N5:N12)</f>
        <v>29</v>
      </c>
      <c r="O13" s="20">
        <f t="shared" si="6"/>
        <v>1</v>
      </c>
      <c r="P13" s="20">
        <f t="shared" si="7"/>
        <v>1</v>
      </c>
    </row>
    <row r="14" spans="1:16" ht="18.75" x14ac:dyDescent="0.3">
      <c r="A14" s="15" t="s">
        <v>14</v>
      </c>
      <c r="B14" s="15">
        <f>SUM(B6:B13)</f>
        <v>2</v>
      </c>
      <c r="C14" s="15">
        <f>SUM(C6:C13)</f>
        <v>2</v>
      </c>
      <c r="D14" s="15">
        <f>C14/B14</f>
        <v>1</v>
      </c>
      <c r="E14" s="15">
        <f>SUM(E6:E13)</f>
        <v>0</v>
      </c>
      <c r="F14" s="15">
        <f>E14/C14</f>
        <v>0</v>
      </c>
      <c r="G14" s="15">
        <f>SUM(G6:G13)</f>
        <v>2</v>
      </c>
      <c r="H14" s="15">
        <f t="shared" si="2"/>
        <v>1</v>
      </c>
      <c r="I14" s="15">
        <f>SUM(I6:I13)</f>
        <v>0</v>
      </c>
      <c r="J14" s="15">
        <f t="shared" si="3"/>
        <v>0</v>
      </c>
      <c r="K14" s="15">
        <f>SUM(K6:K13)</f>
        <v>0</v>
      </c>
      <c r="L14" s="15">
        <f t="shared" si="4"/>
        <v>0</v>
      </c>
      <c r="M14" s="15" t="e">
        <f>AVERAGE(M6:M13)</f>
        <v>#DIV/0!</v>
      </c>
      <c r="N14" s="15">
        <f>AVERAGE(N6:N13)</f>
        <v>29</v>
      </c>
      <c r="O14" s="15">
        <f t="shared" si="6"/>
        <v>1</v>
      </c>
      <c r="P14" s="15">
        <f t="shared" si="7"/>
        <v>1</v>
      </c>
    </row>
    <row r="17" spans="1:17" ht="18.75" x14ac:dyDescent="0.3">
      <c r="A17" s="92" t="s">
        <v>26</v>
      </c>
      <c r="B17" s="92"/>
      <c r="C17" s="92"/>
      <c r="D17" s="1">
        <v>44713</v>
      </c>
    </row>
    <row r="18" spans="1:17" ht="18.75" x14ac:dyDescent="0.25">
      <c r="A18" s="93" t="s">
        <v>1</v>
      </c>
      <c r="B18" s="94" t="s">
        <v>2</v>
      </c>
      <c r="C18" s="96" t="s">
        <v>3</v>
      </c>
      <c r="D18" s="96"/>
      <c r="E18" s="97">
        <v>5</v>
      </c>
      <c r="F18" s="98"/>
      <c r="G18" s="97">
        <v>4</v>
      </c>
      <c r="H18" s="98"/>
      <c r="I18" s="97">
        <v>3</v>
      </c>
      <c r="J18" s="98"/>
      <c r="K18" s="97">
        <v>2</v>
      </c>
      <c r="L18" s="98"/>
      <c r="M18" s="90" t="s">
        <v>4</v>
      </c>
      <c r="N18" s="90" t="s">
        <v>5</v>
      </c>
      <c r="O18" s="90" t="s">
        <v>6</v>
      </c>
      <c r="P18" s="90" t="s">
        <v>7</v>
      </c>
    </row>
    <row r="19" spans="1:17" ht="37.5" x14ac:dyDescent="0.25">
      <c r="A19" s="93"/>
      <c r="B19" s="95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91"/>
      <c r="N19" s="91"/>
      <c r="O19" s="91"/>
      <c r="P19" s="91"/>
    </row>
    <row r="20" spans="1:17" ht="18.75" x14ac:dyDescent="0.3">
      <c r="A20" s="4" t="s">
        <v>10</v>
      </c>
      <c r="B20" s="5">
        <v>7</v>
      </c>
      <c r="C20" s="6">
        <f>E20+G20+I20+K20</f>
        <v>7</v>
      </c>
      <c r="D20" s="7">
        <f t="shared" ref="D20:D27" si="8">C20/B20</f>
        <v>1</v>
      </c>
      <c r="E20" s="6">
        <v>0</v>
      </c>
      <c r="F20" s="8">
        <f t="shared" ref="F20:F27" si="9">E20/$C20</f>
        <v>0</v>
      </c>
      <c r="G20" s="6">
        <v>4</v>
      </c>
      <c r="H20" s="9">
        <f t="shared" ref="H20:H29" si="10">G20/$C20</f>
        <v>0.5714285714285714</v>
      </c>
      <c r="I20" s="6">
        <v>3</v>
      </c>
      <c r="J20" s="9">
        <f t="shared" ref="J20:J29" si="11">I20/$C20</f>
        <v>0.42857142857142855</v>
      </c>
      <c r="K20" s="6">
        <v>0</v>
      </c>
      <c r="L20" s="9">
        <f t="shared" ref="L20:L29" si="12">K20/$C20</f>
        <v>0</v>
      </c>
      <c r="M20" s="10">
        <f t="shared" ref="M20:M28" si="13" xml:space="preserve"> (E20*5+G20*4+I20*3+K20*2)/C20</f>
        <v>3.5714285714285716</v>
      </c>
      <c r="N20" s="10">
        <v>26</v>
      </c>
      <c r="O20" s="11">
        <f t="shared" ref="O20:O29" si="14">(C20-K20)/C20</f>
        <v>1</v>
      </c>
      <c r="P20" s="11">
        <f t="shared" ref="P20:P29" si="15">(E20+G20)/C20</f>
        <v>0.5714285714285714</v>
      </c>
    </row>
    <row r="21" spans="1:17" ht="18.75" x14ac:dyDescent="0.3">
      <c r="A21" s="4" t="s">
        <v>11</v>
      </c>
      <c r="B21" s="5">
        <v>2</v>
      </c>
      <c r="C21" s="6">
        <f t="shared" ref="C21:C27" si="16">E21+G21+I21+K21</f>
        <v>2</v>
      </c>
      <c r="D21" s="7">
        <f t="shared" si="8"/>
        <v>1</v>
      </c>
      <c r="E21" s="6">
        <v>0</v>
      </c>
      <c r="F21" s="8">
        <f t="shared" si="9"/>
        <v>0</v>
      </c>
      <c r="G21" s="6">
        <v>2</v>
      </c>
      <c r="H21" s="9">
        <f t="shared" si="10"/>
        <v>1</v>
      </c>
      <c r="I21" s="6">
        <v>0</v>
      </c>
      <c r="J21" s="9">
        <f t="shared" si="11"/>
        <v>0</v>
      </c>
      <c r="K21" s="6">
        <v>0</v>
      </c>
      <c r="L21" s="9">
        <f t="shared" si="12"/>
        <v>0</v>
      </c>
      <c r="M21" s="10">
        <f t="shared" si="13"/>
        <v>4</v>
      </c>
      <c r="N21" s="10">
        <v>29</v>
      </c>
      <c r="O21" s="11">
        <f t="shared" si="14"/>
        <v>1</v>
      </c>
      <c r="P21" s="11">
        <f t="shared" si="15"/>
        <v>1</v>
      </c>
    </row>
    <row r="22" spans="1:17" ht="18.75" x14ac:dyDescent="0.3">
      <c r="A22" s="4" t="s">
        <v>15</v>
      </c>
      <c r="B22" s="19">
        <v>10</v>
      </c>
      <c r="C22" s="6">
        <f t="shared" si="16"/>
        <v>10</v>
      </c>
      <c r="D22" s="17">
        <f t="shared" si="8"/>
        <v>1</v>
      </c>
      <c r="E22" s="16">
        <v>0</v>
      </c>
      <c r="F22" s="22">
        <f t="shared" si="9"/>
        <v>0</v>
      </c>
      <c r="G22" s="16">
        <v>4</v>
      </c>
      <c r="H22" s="22">
        <f t="shared" si="10"/>
        <v>0.4</v>
      </c>
      <c r="I22" s="16">
        <v>5</v>
      </c>
      <c r="J22" s="22">
        <f t="shared" si="11"/>
        <v>0.5</v>
      </c>
      <c r="K22" s="16">
        <v>1</v>
      </c>
      <c r="L22" s="22">
        <f t="shared" si="12"/>
        <v>0.1</v>
      </c>
      <c r="M22" s="10">
        <f t="shared" si="13"/>
        <v>3.3</v>
      </c>
      <c r="N22" s="18">
        <v>20</v>
      </c>
      <c r="O22" s="23">
        <f t="shared" si="14"/>
        <v>0.9</v>
      </c>
      <c r="P22" s="23">
        <f t="shared" si="15"/>
        <v>0.4</v>
      </c>
      <c r="Q22" t="s">
        <v>39</v>
      </c>
    </row>
    <row r="23" spans="1:17" ht="18.75" x14ac:dyDescent="0.3">
      <c r="A23" s="4" t="s">
        <v>16</v>
      </c>
      <c r="B23" s="19">
        <v>3</v>
      </c>
      <c r="C23" s="6">
        <f t="shared" si="16"/>
        <v>3</v>
      </c>
      <c r="D23" s="17">
        <f t="shared" si="8"/>
        <v>1</v>
      </c>
      <c r="E23" s="16">
        <v>0</v>
      </c>
      <c r="F23" s="22">
        <f t="shared" si="9"/>
        <v>0</v>
      </c>
      <c r="G23" s="16">
        <v>2</v>
      </c>
      <c r="H23" s="22">
        <f t="shared" si="10"/>
        <v>0.66666666666666663</v>
      </c>
      <c r="I23" s="16">
        <v>1</v>
      </c>
      <c r="J23" s="22">
        <f t="shared" si="11"/>
        <v>0.33333333333333331</v>
      </c>
      <c r="K23" s="16">
        <v>0</v>
      </c>
      <c r="L23" s="22">
        <f t="shared" si="12"/>
        <v>0</v>
      </c>
      <c r="M23" s="10">
        <f t="shared" si="13"/>
        <v>3.6666666666666665</v>
      </c>
      <c r="N23" s="18">
        <v>26</v>
      </c>
      <c r="O23" s="23">
        <f t="shared" si="14"/>
        <v>1</v>
      </c>
      <c r="P23" s="23">
        <f t="shared" si="15"/>
        <v>0.66666666666666663</v>
      </c>
    </row>
    <row r="24" spans="1:17" ht="18.75" x14ac:dyDescent="0.3">
      <c r="A24" s="4" t="s">
        <v>12</v>
      </c>
      <c r="B24" s="19">
        <v>11</v>
      </c>
      <c r="C24" s="6">
        <f t="shared" si="16"/>
        <v>11</v>
      </c>
      <c r="D24" s="17">
        <f t="shared" si="8"/>
        <v>1</v>
      </c>
      <c r="E24" s="16">
        <v>0</v>
      </c>
      <c r="F24" s="22">
        <f t="shared" si="9"/>
        <v>0</v>
      </c>
      <c r="G24" s="16">
        <v>4</v>
      </c>
      <c r="H24" s="22">
        <f t="shared" si="10"/>
        <v>0.36363636363636365</v>
      </c>
      <c r="I24" s="16">
        <v>6</v>
      </c>
      <c r="J24" s="22">
        <f t="shared" si="11"/>
        <v>0.54545454545454541</v>
      </c>
      <c r="K24" s="16">
        <v>1</v>
      </c>
      <c r="L24" s="22">
        <f t="shared" si="12"/>
        <v>9.0909090909090912E-2</v>
      </c>
      <c r="M24" s="10">
        <f t="shared" si="13"/>
        <v>3.2727272727272729</v>
      </c>
      <c r="N24" s="18">
        <v>22</v>
      </c>
      <c r="O24" s="23">
        <f t="shared" si="14"/>
        <v>0.90909090909090906</v>
      </c>
      <c r="P24" s="23">
        <f t="shared" si="15"/>
        <v>0.36363636363636365</v>
      </c>
      <c r="Q24" t="s">
        <v>42</v>
      </c>
    </row>
    <row r="25" spans="1:17" ht="18.75" x14ac:dyDescent="0.3">
      <c r="A25" s="4" t="s">
        <v>17</v>
      </c>
      <c r="B25" s="19">
        <v>4</v>
      </c>
      <c r="C25" s="6">
        <f t="shared" si="16"/>
        <v>4</v>
      </c>
      <c r="D25" s="17">
        <f t="shared" si="8"/>
        <v>1</v>
      </c>
      <c r="E25" s="16">
        <v>0</v>
      </c>
      <c r="F25" s="22">
        <f t="shared" si="9"/>
        <v>0</v>
      </c>
      <c r="G25" s="16">
        <v>1</v>
      </c>
      <c r="H25" s="22">
        <f t="shared" si="10"/>
        <v>0.25</v>
      </c>
      <c r="I25" s="16">
        <v>2</v>
      </c>
      <c r="J25" s="22">
        <f t="shared" si="11"/>
        <v>0.5</v>
      </c>
      <c r="K25" s="16">
        <v>1</v>
      </c>
      <c r="L25" s="22">
        <f t="shared" si="12"/>
        <v>0.25</v>
      </c>
      <c r="M25" s="10">
        <f t="shared" si="13"/>
        <v>3</v>
      </c>
      <c r="N25" s="18">
        <v>19</v>
      </c>
      <c r="O25" s="23">
        <f t="shared" si="14"/>
        <v>0.75</v>
      </c>
      <c r="P25" s="23">
        <f t="shared" si="15"/>
        <v>0.25</v>
      </c>
      <c r="Q25" t="s">
        <v>40</v>
      </c>
    </row>
    <row r="26" spans="1:17" ht="18.75" x14ac:dyDescent="0.3">
      <c r="A26" s="4" t="s">
        <v>18</v>
      </c>
      <c r="B26" s="19">
        <v>8</v>
      </c>
      <c r="C26" s="6">
        <f t="shared" si="16"/>
        <v>8</v>
      </c>
      <c r="D26" s="17">
        <f t="shared" si="8"/>
        <v>1</v>
      </c>
      <c r="E26" s="16">
        <v>0</v>
      </c>
      <c r="F26" s="22">
        <f t="shared" si="9"/>
        <v>0</v>
      </c>
      <c r="G26" s="16">
        <v>5</v>
      </c>
      <c r="H26" s="22">
        <f t="shared" si="10"/>
        <v>0.625</v>
      </c>
      <c r="I26" s="16">
        <v>2</v>
      </c>
      <c r="J26" s="22">
        <f t="shared" si="11"/>
        <v>0.25</v>
      </c>
      <c r="K26" s="16">
        <v>1</v>
      </c>
      <c r="L26" s="22">
        <f t="shared" si="12"/>
        <v>0.125</v>
      </c>
      <c r="M26" s="10">
        <f t="shared" si="13"/>
        <v>3.5</v>
      </c>
      <c r="N26" s="18">
        <v>26</v>
      </c>
      <c r="O26" s="23">
        <f t="shared" si="14"/>
        <v>0.875</v>
      </c>
      <c r="P26" s="23">
        <f t="shared" si="15"/>
        <v>0.625</v>
      </c>
      <c r="Q26" t="s">
        <v>41</v>
      </c>
    </row>
    <row r="27" spans="1:17" ht="18.75" x14ac:dyDescent="0.3">
      <c r="A27" s="4" t="s">
        <v>28</v>
      </c>
      <c r="B27" s="5">
        <v>9</v>
      </c>
      <c r="C27" s="6">
        <f t="shared" si="16"/>
        <v>9</v>
      </c>
      <c r="D27" s="17">
        <f t="shared" si="8"/>
        <v>1</v>
      </c>
      <c r="E27" s="16">
        <v>0</v>
      </c>
      <c r="F27" s="22">
        <f t="shared" si="9"/>
        <v>0</v>
      </c>
      <c r="G27" s="16">
        <v>2</v>
      </c>
      <c r="H27" s="22">
        <f t="shared" si="10"/>
        <v>0.22222222222222221</v>
      </c>
      <c r="I27" s="16">
        <v>5</v>
      </c>
      <c r="J27" s="22">
        <f t="shared" si="11"/>
        <v>0.55555555555555558</v>
      </c>
      <c r="K27" s="16">
        <v>2</v>
      </c>
      <c r="L27" s="22">
        <f t="shared" si="12"/>
        <v>0.22222222222222221</v>
      </c>
      <c r="M27" s="10">
        <f t="shared" si="13"/>
        <v>3</v>
      </c>
      <c r="N27" s="18">
        <v>26</v>
      </c>
      <c r="O27" s="23">
        <f t="shared" si="14"/>
        <v>0.77777777777777779</v>
      </c>
      <c r="P27" s="23">
        <f t="shared" si="15"/>
        <v>0.22222222222222221</v>
      </c>
      <c r="Q27" t="s">
        <v>43</v>
      </c>
    </row>
    <row r="28" spans="1:17" ht="18.75" x14ac:dyDescent="0.3">
      <c r="A28" s="12" t="s">
        <v>13</v>
      </c>
      <c r="B28" s="12">
        <f>SUM(B20:B27)</f>
        <v>54</v>
      </c>
      <c r="C28" s="13">
        <f>SUM(C20:C27)</f>
        <v>54</v>
      </c>
      <c r="D28" s="20">
        <f>C28/B28</f>
        <v>1</v>
      </c>
      <c r="E28" s="13">
        <f>SUM(E20:E27)</f>
        <v>0</v>
      </c>
      <c r="F28" s="21">
        <f>E28/C28</f>
        <v>0</v>
      </c>
      <c r="G28" s="13">
        <f>SUM(G20:G27)</f>
        <v>24</v>
      </c>
      <c r="H28" s="21">
        <f t="shared" si="10"/>
        <v>0.44444444444444442</v>
      </c>
      <c r="I28" s="13">
        <f>SUM(I20:I27)</f>
        <v>24</v>
      </c>
      <c r="J28" s="21">
        <f t="shared" si="11"/>
        <v>0.44444444444444442</v>
      </c>
      <c r="K28" s="13">
        <f>SUM(K20:K27)</f>
        <v>6</v>
      </c>
      <c r="L28" s="21">
        <f t="shared" si="12"/>
        <v>0.1111111111111111</v>
      </c>
      <c r="M28" s="14">
        <f t="shared" si="13"/>
        <v>3.3333333333333335</v>
      </c>
      <c r="N28" s="14">
        <f>AVERAGE(N20:N27)</f>
        <v>24.25</v>
      </c>
      <c r="O28" s="20">
        <f t="shared" si="14"/>
        <v>0.88888888888888884</v>
      </c>
      <c r="P28" s="20">
        <f t="shared" si="15"/>
        <v>0.44444444444444442</v>
      </c>
    </row>
    <row r="29" spans="1:17" ht="18.75" x14ac:dyDescent="0.3">
      <c r="A29" s="15" t="s">
        <v>14</v>
      </c>
      <c r="B29" s="15">
        <f>SUM(B21:B28)</f>
        <v>101</v>
      </c>
      <c r="C29" s="15">
        <f>SUM(C21:C28)</f>
        <v>101</v>
      </c>
      <c r="D29" s="15">
        <f>C29/B29</f>
        <v>1</v>
      </c>
      <c r="E29" s="15">
        <f>SUM(E21:E28)</f>
        <v>0</v>
      </c>
      <c r="F29" s="15">
        <f>E29/C29</f>
        <v>0</v>
      </c>
      <c r="G29" s="15">
        <f>SUM(G21:G28)</f>
        <v>44</v>
      </c>
      <c r="H29" s="15">
        <f t="shared" si="10"/>
        <v>0.43564356435643564</v>
      </c>
      <c r="I29" s="15">
        <f>SUM(I21:I28)</f>
        <v>45</v>
      </c>
      <c r="J29" s="15">
        <f t="shared" si="11"/>
        <v>0.44554455445544555</v>
      </c>
      <c r="K29" s="15">
        <f>SUM(K21:K28)</f>
        <v>12</v>
      </c>
      <c r="L29" s="15">
        <f t="shared" si="12"/>
        <v>0.11881188118811881</v>
      </c>
      <c r="M29" s="15">
        <f>AVERAGE(M21:M28)</f>
        <v>3.3840909090909093</v>
      </c>
      <c r="N29" s="15">
        <f>AVERAGE(N21:N28)</f>
        <v>24.03125</v>
      </c>
      <c r="O29" s="15">
        <f t="shared" si="14"/>
        <v>0.88118811881188119</v>
      </c>
      <c r="P29" s="15">
        <f t="shared" si="15"/>
        <v>0.43564356435643564</v>
      </c>
    </row>
    <row r="32" spans="1:17" ht="18.75" x14ac:dyDescent="0.3">
      <c r="A32" s="92" t="s">
        <v>26</v>
      </c>
      <c r="B32" s="92"/>
      <c r="C32" s="92"/>
      <c r="D32" t="s">
        <v>44</v>
      </c>
    </row>
    <row r="33" spans="1:17" ht="18.75" x14ac:dyDescent="0.25">
      <c r="A33" s="93" t="s">
        <v>1</v>
      </c>
      <c r="B33" s="94" t="s">
        <v>2</v>
      </c>
      <c r="C33" s="96" t="s">
        <v>3</v>
      </c>
      <c r="D33" s="96"/>
      <c r="E33" s="97">
        <v>5</v>
      </c>
      <c r="F33" s="98"/>
      <c r="G33" s="97">
        <v>4</v>
      </c>
      <c r="H33" s="98"/>
      <c r="I33" s="97">
        <v>3</v>
      </c>
      <c r="J33" s="98"/>
      <c r="K33" s="97">
        <v>2</v>
      </c>
      <c r="L33" s="98"/>
      <c r="M33" s="90" t="s">
        <v>4</v>
      </c>
      <c r="N33" s="90" t="s">
        <v>5</v>
      </c>
      <c r="O33" s="90" t="s">
        <v>6</v>
      </c>
      <c r="P33" s="90" t="s">
        <v>7</v>
      </c>
    </row>
    <row r="34" spans="1:17" ht="37.5" x14ac:dyDescent="0.25">
      <c r="A34" s="93"/>
      <c r="B34" s="95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91"/>
      <c r="N34" s="91"/>
      <c r="O34" s="91"/>
      <c r="P34" s="91"/>
    </row>
    <row r="35" spans="1:17" ht="18.75" x14ac:dyDescent="0.3">
      <c r="A35" s="4" t="s">
        <v>10</v>
      </c>
      <c r="B35" s="5">
        <v>7</v>
      </c>
      <c r="C35" s="6">
        <f>E35+G35+I35+K35</f>
        <v>7</v>
      </c>
      <c r="D35" s="7">
        <f t="shared" ref="D35:D42" si="17">C35/B35</f>
        <v>1</v>
      </c>
      <c r="E35" s="6">
        <v>0</v>
      </c>
      <c r="F35" s="8">
        <f t="shared" ref="F35:F42" si="18">E35/$C35</f>
        <v>0</v>
      </c>
      <c r="G35" s="6">
        <v>4</v>
      </c>
      <c r="H35" s="9">
        <f t="shared" ref="H35:H42" si="19">G35/$C35</f>
        <v>0.5714285714285714</v>
      </c>
      <c r="I35" s="6">
        <v>3</v>
      </c>
      <c r="J35" s="9">
        <f t="shared" ref="J35:J42" si="20">I35/$C35</f>
        <v>0.42857142857142855</v>
      </c>
      <c r="K35" s="6">
        <v>0</v>
      </c>
      <c r="L35" s="9">
        <f t="shared" ref="L35:L42" si="21">K35/$C35</f>
        <v>0</v>
      </c>
      <c r="M35" s="10">
        <f t="shared" ref="M35:M43" si="22" xml:space="preserve"> (E35*5+G35*4+I35*3+K35*2)/C35</f>
        <v>3.5714285714285716</v>
      </c>
      <c r="N35" s="10">
        <v>26</v>
      </c>
      <c r="O35" s="11">
        <f t="shared" ref="O35:O42" si="23">(C35-K35)/C35</f>
        <v>1</v>
      </c>
      <c r="P35" s="11">
        <f t="shared" ref="P35:P42" si="24">(E35+G35)/C35</f>
        <v>0.5714285714285714</v>
      </c>
    </row>
    <row r="36" spans="1:17" ht="18.75" x14ac:dyDescent="0.3">
      <c r="A36" s="4" t="s">
        <v>11</v>
      </c>
      <c r="B36" s="5">
        <v>2</v>
      </c>
      <c r="C36" s="6">
        <f t="shared" ref="C36:C42" si="25">E36+G36+I36+K36</f>
        <v>2</v>
      </c>
      <c r="D36" s="7">
        <f t="shared" si="17"/>
        <v>1</v>
      </c>
      <c r="E36" s="6">
        <v>0</v>
      </c>
      <c r="F36" s="8">
        <f t="shared" si="18"/>
        <v>0</v>
      </c>
      <c r="G36" s="6">
        <v>2</v>
      </c>
      <c r="H36" s="9">
        <f t="shared" si="19"/>
        <v>1</v>
      </c>
      <c r="I36" s="6">
        <v>0</v>
      </c>
      <c r="J36" s="9">
        <f t="shared" si="20"/>
        <v>0</v>
      </c>
      <c r="K36" s="6">
        <v>0</v>
      </c>
      <c r="L36" s="9">
        <f t="shared" si="21"/>
        <v>0</v>
      </c>
      <c r="M36" s="10">
        <f t="shared" si="22"/>
        <v>4</v>
      </c>
      <c r="N36" s="10">
        <v>29</v>
      </c>
      <c r="O36" s="11">
        <f t="shared" si="23"/>
        <v>1</v>
      </c>
      <c r="P36" s="11">
        <f t="shared" si="24"/>
        <v>1</v>
      </c>
    </row>
    <row r="37" spans="1:17" ht="18.75" x14ac:dyDescent="0.3">
      <c r="A37" s="4" t="s">
        <v>15</v>
      </c>
      <c r="B37" s="19">
        <v>10</v>
      </c>
      <c r="C37" s="6">
        <f t="shared" si="25"/>
        <v>10</v>
      </c>
      <c r="D37" s="17">
        <f t="shared" si="17"/>
        <v>1</v>
      </c>
      <c r="E37" s="16">
        <v>0</v>
      </c>
      <c r="F37" s="22">
        <f t="shared" si="18"/>
        <v>0</v>
      </c>
      <c r="G37" s="16">
        <v>4</v>
      </c>
      <c r="H37" s="22">
        <f t="shared" si="19"/>
        <v>0.4</v>
      </c>
      <c r="I37" s="16">
        <v>5</v>
      </c>
      <c r="J37" s="22">
        <f t="shared" si="20"/>
        <v>0.5</v>
      </c>
      <c r="K37" s="16">
        <v>1</v>
      </c>
      <c r="L37" s="22">
        <f t="shared" si="21"/>
        <v>0.1</v>
      </c>
      <c r="M37" s="10">
        <f t="shared" si="22"/>
        <v>3.3</v>
      </c>
      <c r="N37" s="18">
        <v>20</v>
      </c>
      <c r="O37" s="23">
        <f t="shared" si="23"/>
        <v>0.9</v>
      </c>
      <c r="P37" s="23">
        <f t="shared" si="24"/>
        <v>0.4</v>
      </c>
      <c r="Q37" t="s">
        <v>39</v>
      </c>
    </row>
    <row r="38" spans="1:17" ht="18.75" x14ac:dyDescent="0.3">
      <c r="A38" s="4" t="s">
        <v>16</v>
      </c>
      <c r="B38" s="19">
        <v>4</v>
      </c>
      <c r="C38" s="6">
        <f t="shared" si="25"/>
        <v>4</v>
      </c>
      <c r="D38" s="17">
        <f t="shared" si="17"/>
        <v>1</v>
      </c>
      <c r="E38" s="16">
        <v>0</v>
      </c>
      <c r="F38" s="22">
        <f t="shared" si="18"/>
        <v>0</v>
      </c>
      <c r="G38" s="16">
        <v>3</v>
      </c>
      <c r="H38" s="22">
        <f t="shared" si="19"/>
        <v>0.75</v>
      </c>
      <c r="I38" s="16">
        <v>1</v>
      </c>
      <c r="J38" s="22">
        <f t="shared" si="20"/>
        <v>0.25</v>
      </c>
      <c r="K38" s="16">
        <v>0</v>
      </c>
      <c r="L38" s="22">
        <f t="shared" si="21"/>
        <v>0</v>
      </c>
      <c r="M38" s="10">
        <f t="shared" si="22"/>
        <v>3.75</v>
      </c>
      <c r="N38" s="18">
        <v>26</v>
      </c>
      <c r="O38" s="23">
        <f t="shared" si="23"/>
        <v>1</v>
      </c>
      <c r="P38" s="23">
        <f t="shared" si="24"/>
        <v>0.75</v>
      </c>
    </row>
    <row r="39" spans="1:17" ht="18.75" x14ac:dyDescent="0.3">
      <c r="A39" s="4" t="s">
        <v>12</v>
      </c>
      <c r="B39" s="19">
        <v>11</v>
      </c>
      <c r="C39" s="6">
        <f t="shared" si="25"/>
        <v>11</v>
      </c>
      <c r="D39" s="17">
        <f t="shared" si="17"/>
        <v>1</v>
      </c>
      <c r="E39" s="16">
        <v>0</v>
      </c>
      <c r="F39" s="22">
        <f t="shared" si="18"/>
        <v>0</v>
      </c>
      <c r="G39" s="16">
        <v>4</v>
      </c>
      <c r="H39" s="22">
        <f t="shared" si="19"/>
        <v>0.36363636363636365</v>
      </c>
      <c r="I39" s="16">
        <v>6</v>
      </c>
      <c r="J39" s="22">
        <f t="shared" si="20"/>
        <v>0.54545454545454541</v>
      </c>
      <c r="K39" s="16">
        <v>1</v>
      </c>
      <c r="L39" s="22">
        <f t="shared" si="21"/>
        <v>9.0909090909090912E-2</v>
      </c>
      <c r="M39" s="10">
        <f t="shared" si="22"/>
        <v>3.2727272727272729</v>
      </c>
      <c r="N39" s="18">
        <v>22</v>
      </c>
      <c r="O39" s="23">
        <f t="shared" si="23"/>
        <v>0.90909090909090906</v>
      </c>
      <c r="P39" s="23">
        <f t="shared" si="24"/>
        <v>0.36363636363636365</v>
      </c>
      <c r="Q39" t="s">
        <v>42</v>
      </c>
    </row>
    <row r="40" spans="1:17" ht="18.75" x14ac:dyDescent="0.3">
      <c r="A40" s="4" t="s">
        <v>17</v>
      </c>
      <c r="B40" s="19">
        <v>4</v>
      </c>
      <c r="C40" s="6">
        <f t="shared" si="25"/>
        <v>4</v>
      </c>
      <c r="D40" s="17">
        <f t="shared" si="17"/>
        <v>1</v>
      </c>
      <c r="E40" s="16">
        <v>0</v>
      </c>
      <c r="F40" s="22">
        <f t="shared" si="18"/>
        <v>0</v>
      </c>
      <c r="G40" s="16">
        <v>1</v>
      </c>
      <c r="H40" s="22">
        <f t="shared" si="19"/>
        <v>0.25</v>
      </c>
      <c r="I40" s="16">
        <v>2</v>
      </c>
      <c r="J40" s="22">
        <f t="shared" si="20"/>
        <v>0.5</v>
      </c>
      <c r="K40" s="16">
        <v>1</v>
      </c>
      <c r="L40" s="22">
        <f t="shared" si="21"/>
        <v>0.25</v>
      </c>
      <c r="M40" s="10">
        <f t="shared" si="22"/>
        <v>3</v>
      </c>
      <c r="N40" s="18">
        <v>19</v>
      </c>
      <c r="O40" s="23">
        <f t="shared" si="23"/>
        <v>0.75</v>
      </c>
      <c r="P40" s="23">
        <f t="shared" si="24"/>
        <v>0.25</v>
      </c>
      <c r="Q40" t="s">
        <v>40</v>
      </c>
    </row>
    <row r="41" spans="1:17" ht="18.75" x14ac:dyDescent="0.3">
      <c r="A41" s="4" t="s">
        <v>18</v>
      </c>
      <c r="B41" s="19">
        <v>8</v>
      </c>
      <c r="C41" s="6">
        <f t="shared" si="25"/>
        <v>8</v>
      </c>
      <c r="D41" s="17">
        <f t="shared" si="17"/>
        <v>1</v>
      </c>
      <c r="E41" s="16">
        <v>0</v>
      </c>
      <c r="F41" s="22">
        <f t="shared" si="18"/>
        <v>0</v>
      </c>
      <c r="G41" s="16">
        <v>5</v>
      </c>
      <c r="H41" s="22">
        <f t="shared" si="19"/>
        <v>0.625</v>
      </c>
      <c r="I41" s="16">
        <v>2</v>
      </c>
      <c r="J41" s="22">
        <f t="shared" si="20"/>
        <v>0.25</v>
      </c>
      <c r="K41" s="16">
        <v>1</v>
      </c>
      <c r="L41" s="22">
        <f t="shared" si="21"/>
        <v>0.125</v>
      </c>
      <c r="M41" s="10">
        <f t="shared" si="22"/>
        <v>3.5</v>
      </c>
      <c r="N41" s="18">
        <v>26</v>
      </c>
      <c r="O41" s="23">
        <f t="shared" si="23"/>
        <v>0.875</v>
      </c>
      <c r="P41" s="23">
        <f t="shared" si="24"/>
        <v>0.625</v>
      </c>
      <c r="Q41" t="s">
        <v>41</v>
      </c>
    </row>
    <row r="42" spans="1:17" ht="18.75" x14ac:dyDescent="0.3">
      <c r="A42" s="4" t="s">
        <v>28</v>
      </c>
      <c r="B42" s="5">
        <v>9</v>
      </c>
      <c r="C42" s="6">
        <f t="shared" si="25"/>
        <v>9</v>
      </c>
      <c r="D42" s="17">
        <f t="shared" si="17"/>
        <v>1</v>
      </c>
      <c r="E42" s="16">
        <v>0</v>
      </c>
      <c r="F42" s="22">
        <f t="shared" si="18"/>
        <v>0</v>
      </c>
      <c r="G42" s="16">
        <v>2</v>
      </c>
      <c r="H42" s="22">
        <f t="shared" si="19"/>
        <v>0.22222222222222221</v>
      </c>
      <c r="I42" s="16">
        <v>5</v>
      </c>
      <c r="J42" s="22">
        <f t="shared" si="20"/>
        <v>0.55555555555555558</v>
      </c>
      <c r="K42" s="16">
        <v>2</v>
      </c>
      <c r="L42" s="22">
        <f t="shared" si="21"/>
        <v>0.22222222222222221</v>
      </c>
      <c r="M42" s="10">
        <f t="shared" si="22"/>
        <v>3</v>
      </c>
      <c r="N42" s="18">
        <v>26</v>
      </c>
      <c r="O42" s="23">
        <f t="shared" si="23"/>
        <v>0.77777777777777779</v>
      </c>
      <c r="P42" s="23">
        <f t="shared" si="24"/>
        <v>0.22222222222222221</v>
      </c>
      <c r="Q42" t="s">
        <v>43</v>
      </c>
    </row>
    <row r="43" spans="1:17" ht="18.75" x14ac:dyDescent="0.3">
      <c r="A43" s="12" t="s">
        <v>13</v>
      </c>
      <c r="B43" s="12">
        <f>SUM(B35:B42)</f>
        <v>55</v>
      </c>
      <c r="C43" s="13">
        <f>SUM(C35:C42)</f>
        <v>55</v>
      </c>
      <c r="D43" s="20">
        <f>C43/B43</f>
        <v>1</v>
      </c>
      <c r="E43" s="13">
        <f>SUM(E35:E42)</f>
        <v>0</v>
      </c>
      <c r="F43" s="21">
        <f>E43/C43</f>
        <v>0</v>
      </c>
      <c r="G43" s="13">
        <f>SUM(G35:G42)</f>
        <v>25</v>
      </c>
      <c r="H43" s="21">
        <f t="shared" ref="H43:H44" si="26">G43/$C43</f>
        <v>0.45454545454545453</v>
      </c>
      <c r="I43" s="13">
        <f>SUM(I35:I42)</f>
        <v>24</v>
      </c>
      <c r="J43" s="21">
        <f t="shared" ref="J43:J44" si="27">I43/$C43</f>
        <v>0.43636363636363634</v>
      </c>
      <c r="K43" s="13">
        <f>SUM(K35:K42)</f>
        <v>6</v>
      </c>
      <c r="L43" s="21">
        <f t="shared" ref="L43:L44" si="28">K43/$C43</f>
        <v>0.10909090909090909</v>
      </c>
      <c r="M43" s="14">
        <f t="shared" si="22"/>
        <v>3.3454545454545452</v>
      </c>
      <c r="N43" s="14">
        <f>AVERAGE(N35:N42)</f>
        <v>24.25</v>
      </c>
      <c r="O43" s="20">
        <f t="shared" ref="O43:O44" si="29">(C43-K43)/C43</f>
        <v>0.89090909090909087</v>
      </c>
      <c r="P43" s="20">
        <f t="shared" ref="P43:P44" si="30">(E43+G43)/C43</f>
        <v>0.45454545454545453</v>
      </c>
    </row>
    <row r="44" spans="1:17" ht="18.75" x14ac:dyDescent="0.3">
      <c r="A44" s="15" t="s">
        <v>14</v>
      </c>
      <c r="B44" s="15">
        <f>SUM(B36:B43)</f>
        <v>103</v>
      </c>
      <c r="C44" s="15">
        <f>SUM(C36:C43)</f>
        <v>103</v>
      </c>
      <c r="D44" s="55">
        <f>C44/B44</f>
        <v>1</v>
      </c>
      <c r="E44" s="15">
        <f>SUM(E36:E43)</f>
        <v>0</v>
      </c>
      <c r="F44" s="55">
        <f>E44/C44</f>
        <v>0</v>
      </c>
      <c r="G44" s="15">
        <f>SUM(G36:G43)</f>
        <v>46</v>
      </c>
      <c r="H44" s="55">
        <f t="shared" si="26"/>
        <v>0.44660194174757284</v>
      </c>
      <c r="I44" s="15">
        <f>SUM(I36:I43)</f>
        <v>45</v>
      </c>
      <c r="J44" s="55">
        <f t="shared" si="27"/>
        <v>0.43689320388349512</v>
      </c>
      <c r="K44" s="15">
        <f>SUM(K36:K43)</f>
        <v>12</v>
      </c>
      <c r="L44" s="55">
        <f t="shared" si="28"/>
        <v>0.11650485436893204</v>
      </c>
      <c r="M44" s="15">
        <f>AVERAGE(M36:M43)</f>
        <v>3.3960227272727272</v>
      </c>
      <c r="N44" s="55">
        <f>AVERAGE(N36:N43)</f>
        <v>24.03125</v>
      </c>
      <c r="O44" s="55">
        <f t="shared" si="29"/>
        <v>0.88349514563106801</v>
      </c>
      <c r="P44" s="55">
        <f t="shared" si="30"/>
        <v>0.44660194174757284</v>
      </c>
    </row>
    <row r="47" spans="1:17" ht="18.75" x14ac:dyDescent="0.3">
      <c r="A47" s="92" t="s">
        <v>26</v>
      </c>
      <c r="B47" s="92"/>
      <c r="C47" s="92"/>
      <c r="D47" s="1">
        <v>44727</v>
      </c>
    </row>
    <row r="48" spans="1:17" ht="18.75" x14ac:dyDescent="0.25">
      <c r="A48" s="93" t="s">
        <v>1</v>
      </c>
      <c r="B48" s="94" t="s">
        <v>2</v>
      </c>
      <c r="C48" s="96" t="s">
        <v>3</v>
      </c>
      <c r="D48" s="96"/>
      <c r="E48" s="97">
        <v>5</v>
      </c>
      <c r="F48" s="98"/>
      <c r="G48" s="97">
        <v>4</v>
      </c>
      <c r="H48" s="98"/>
      <c r="I48" s="97">
        <v>3</v>
      </c>
      <c r="J48" s="98"/>
      <c r="K48" s="97">
        <v>2</v>
      </c>
      <c r="L48" s="98"/>
      <c r="M48" s="90" t="s">
        <v>4</v>
      </c>
      <c r="N48" s="90" t="s">
        <v>5</v>
      </c>
      <c r="O48" s="90" t="s">
        <v>6</v>
      </c>
      <c r="P48" s="90" t="s">
        <v>7</v>
      </c>
    </row>
    <row r="49" spans="1:17" ht="37.5" x14ac:dyDescent="0.25">
      <c r="A49" s="93"/>
      <c r="B49" s="95"/>
      <c r="C49" s="2" t="s">
        <v>8</v>
      </c>
      <c r="D49" s="2" t="s">
        <v>9</v>
      </c>
      <c r="E49" s="3" t="s">
        <v>8</v>
      </c>
      <c r="F49" s="3" t="s">
        <v>9</v>
      </c>
      <c r="G49" s="3" t="s">
        <v>8</v>
      </c>
      <c r="H49" s="3" t="s">
        <v>9</v>
      </c>
      <c r="I49" s="3" t="s">
        <v>8</v>
      </c>
      <c r="J49" s="3" t="s">
        <v>9</v>
      </c>
      <c r="K49" s="3" t="s">
        <v>8</v>
      </c>
      <c r="L49" s="3" t="s">
        <v>9</v>
      </c>
      <c r="M49" s="91"/>
      <c r="N49" s="91"/>
      <c r="O49" s="91"/>
      <c r="P49" s="91"/>
    </row>
    <row r="50" spans="1:17" ht="18.75" x14ac:dyDescent="0.3">
      <c r="A50" s="4" t="s">
        <v>10</v>
      </c>
      <c r="B50" s="5">
        <v>3</v>
      </c>
      <c r="C50" s="6">
        <f>E50+G50+I50+K50</f>
        <v>3</v>
      </c>
      <c r="D50" s="7">
        <f t="shared" ref="D50:D56" si="31">C50/B50</f>
        <v>1</v>
      </c>
      <c r="E50" s="6">
        <v>1</v>
      </c>
      <c r="F50" s="8">
        <f t="shared" ref="F50:F56" si="32">E50/$C50</f>
        <v>0.33333333333333331</v>
      </c>
      <c r="G50" s="6">
        <v>1</v>
      </c>
      <c r="H50" s="9">
        <f t="shared" ref="H50:H59" si="33">G50/$C50</f>
        <v>0.33333333333333331</v>
      </c>
      <c r="I50" s="6">
        <v>1</v>
      </c>
      <c r="J50" s="9">
        <f t="shared" ref="J50:J59" si="34">I50/$C50</f>
        <v>0.33333333333333331</v>
      </c>
      <c r="K50" s="6">
        <v>0</v>
      </c>
      <c r="L50" s="9">
        <f t="shared" ref="L50:L59" si="35">K50/$C50</f>
        <v>0</v>
      </c>
      <c r="M50" s="10">
        <f t="shared" ref="M50:M58" si="36" xml:space="preserve"> (E50*5+G50*4+I50*3+K50*2)/C50</f>
        <v>4</v>
      </c>
      <c r="N50" s="10">
        <v>29</v>
      </c>
      <c r="O50" s="11">
        <f t="shared" ref="O50:O59" si="37">(C50-K50)/C50</f>
        <v>1</v>
      </c>
      <c r="P50" s="11">
        <f t="shared" ref="P50:P59" si="38">(E50+G50)/C50</f>
        <v>0.66666666666666663</v>
      </c>
    </row>
    <row r="51" spans="1:17" ht="18.75" x14ac:dyDescent="0.3">
      <c r="A51" s="4" t="s">
        <v>11</v>
      </c>
      <c r="B51" s="5">
        <v>2</v>
      </c>
      <c r="C51" s="6">
        <f t="shared" ref="C51:C56" si="39">E51+G51+I51+K51</f>
        <v>2</v>
      </c>
      <c r="D51" s="7">
        <f t="shared" si="31"/>
        <v>1</v>
      </c>
      <c r="E51" s="6">
        <v>0</v>
      </c>
      <c r="F51" s="8">
        <f t="shared" si="32"/>
        <v>0</v>
      </c>
      <c r="G51" s="6">
        <v>2</v>
      </c>
      <c r="H51" s="9">
        <f t="shared" si="33"/>
        <v>1</v>
      </c>
      <c r="I51" s="6">
        <v>0</v>
      </c>
      <c r="J51" s="9">
        <f t="shared" si="34"/>
        <v>0</v>
      </c>
      <c r="K51" s="6">
        <v>0</v>
      </c>
      <c r="L51" s="9">
        <f t="shared" si="35"/>
        <v>0</v>
      </c>
      <c r="M51" s="10">
        <f t="shared" si="36"/>
        <v>4</v>
      </c>
      <c r="N51" s="10">
        <v>30</v>
      </c>
      <c r="O51" s="11">
        <f t="shared" si="37"/>
        <v>1</v>
      </c>
      <c r="P51" s="11">
        <f t="shared" si="38"/>
        <v>1</v>
      </c>
    </row>
    <row r="52" spans="1:17" ht="18.75" x14ac:dyDescent="0.3">
      <c r="A52" s="4" t="s">
        <v>15</v>
      </c>
      <c r="B52" s="19">
        <v>1</v>
      </c>
      <c r="C52" s="6">
        <f t="shared" si="39"/>
        <v>1</v>
      </c>
      <c r="D52" s="17">
        <f t="shared" si="31"/>
        <v>1</v>
      </c>
      <c r="E52" s="16">
        <v>0</v>
      </c>
      <c r="F52" s="22">
        <f t="shared" si="32"/>
        <v>0</v>
      </c>
      <c r="G52" s="16">
        <v>1</v>
      </c>
      <c r="H52" s="22">
        <f t="shared" si="33"/>
        <v>1</v>
      </c>
      <c r="I52" s="16">
        <v>0</v>
      </c>
      <c r="J52" s="22">
        <f t="shared" si="34"/>
        <v>0</v>
      </c>
      <c r="K52" s="16">
        <v>0</v>
      </c>
      <c r="L52" s="22">
        <f t="shared" si="35"/>
        <v>0</v>
      </c>
      <c r="M52" s="10">
        <f t="shared" si="36"/>
        <v>4</v>
      </c>
      <c r="N52" s="18">
        <v>25</v>
      </c>
      <c r="O52" s="23">
        <f t="shared" si="37"/>
        <v>1</v>
      </c>
      <c r="P52" s="23">
        <f t="shared" si="38"/>
        <v>1</v>
      </c>
    </row>
    <row r="53" spans="1:17" ht="18.75" x14ac:dyDescent="0.3">
      <c r="A53" s="4" t="s">
        <v>16</v>
      </c>
      <c r="B53" s="19">
        <v>2</v>
      </c>
      <c r="C53" s="6">
        <f t="shared" si="39"/>
        <v>2</v>
      </c>
      <c r="D53" s="17">
        <f t="shared" si="31"/>
        <v>1</v>
      </c>
      <c r="E53" s="16">
        <v>0</v>
      </c>
      <c r="F53" s="22">
        <f t="shared" si="32"/>
        <v>0</v>
      </c>
      <c r="G53" s="16">
        <v>2</v>
      </c>
      <c r="H53" s="22">
        <f t="shared" si="33"/>
        <v>1</v>
      </c>
      <c r="I53" s="16">
        <v>0</v>
      </c>
      <c r="J53" s="22">
        <f t="shared" si="34"/>
        <v>0</v>
      </c>
      <c r="K53" s="16">
        <v>0</v>
      </c>
      <c r="L53" s="22">
        <f t="shared" si="35"/>
        <v>0</v>
      </c>
      <c r="M53" s="10">
        <f t="shared" si="36"/>
        <v>4</v>
      </c>
      <c r="N53" s="18">
        <v>32</v>
      </c>
      <c r="O53" s="23">
        <f t="shared" si="37"/>
        <v>1</v>
      </c>
      <c r="P53" s="23">
        <f t="shared" si="38"/>
        <v>1</v>
      </c>
    </row>
    <row r="54" spans="1:17" ht="18.75" x14ac:dyDescent="0.3">
      <c r="A54" s="4" t="s">
        <v>12</v>
      </c>
      <c r="B54" s="19">
        <v>3</v>
      </c>
      <c r="C54" s="6">
        <f t="shared" si="39"/>
        <v>3</v>
      </c>
      <c r="D54" s="17">
        <f t="shared" si="31"/>
        <v>1</v>
      </c>
      <c r="E54" s="16">
        <v>0</v>
      </c>
      <c r="F54" s="22">
        <f t="shared" si="32"/>
        <v>0</v>
      </c>
      <c r="G54" s="16">
        <v>3</v>
      </c>
      <c r="H54" s="22">
        <f t="shared" si="33"/>
        <v>1</v>
      </c>
      <c r="I54" s="16">
        <v>0</v>
      </c>
      <c r="J54" s="22">
        <f t="shared" si="34"/>
        <v>0</v>
      </c>
      <c r="K54" s="16">
        <v>0</v>
      </c>
      <c r="L54" s="22">
        <f t="shared" si="35"/>
        <v>0</v>
      </c>
      <c r="M54" s="10">
        <f t="shared" si="36"/>
        <v>4</v>
      </c>
      <c r="N54" s="18">
        <v>28</v>
      </c>
      <c r="O54" s="23">
        <f t="shared" si="37"/>
        <v>1</v>
      </c>
      <c r="P54" s="23">
        <f t="shared" si="38"/>
        <v>1</v>
      </c>
    </row>
    <row r="55" spans="1:17" ht="18.75" x14ac:dyDescent="0.3">
      <c r="A55" s="4" t="s">
        <v>17</v>
      </c>
      <c r="B55" s="49"/>
      <c r="C55" s="50"/>
      <c r="D55" s="51"/>
      <c r="E55" s="50"/>
      <c r="F55" s="52"/>
      <c r="G55" s="50"/>
      <c r="H55" s="52"/>
      <c r="I55" s="50"/>
      <c r="J55" s="52"/>
      <c r="K55" s="50"/>
      <c r="L55" s="52"/>
      <c r="M55" s="53"/>
      <c r="N55" s="53"/>
      <c r="O55" s="54"/>
      <c r="P55" s="54"/>
    </row>
    <row r="56" spans="1:17" ht="18.75" x14ac:dyDescent="0.3">
      <c r="A56" s="4" t="s">
        <v>18</v>
      </c>
      <c r="B56" s="19">
        <v>1</v>
      </c>
      <c r="C56" s="6">
        <f t="shared" si="39"/>
        <v>1</v>
      </c>
      <c r="D56" s="17">
        <f t="shared" si="31"/>
        <v>1</v>
      </c>
      <c r="E56" s="16">
        <v>0</v>
      </c>
      <c r="F56" s="22">
        <f t="shared" si="32"/>
        <v>0</v>
      </c>
      <c r="G56" s="16">
        <v>0</v>
      </c>
      <c r="H56" s="22">
        <f t="shared" si="33"/>
        <v>0</v>
      </c>
      <c r="I56" s="16">
        <v>0</v>
      </c>
      <c r="J56" s="22">
        <f t="shared" si="34"/>
        <v>0</v>
      </c>
      <c r="K56" s="16">
        <v>1</v>
      </c>
      <c r="L56" s="22">
        <f t="shared" si="35"/>
        <v>1</v>
      </c>
      <c r="M56" s="10">
        <f t="shared" si="36"/>
        <v>2</v>
      </c>
      <c r="N56" s="18">
        <v>12</v>
      </c>
      <c r="O56" s="23">
        <f t="shared" si="37"/>
        <v>0</v>
      </c>
      <c r="P56" s="23">
        <f t="shared" si="38"/>
        <v>0</v>
      </c>
      <c r="Q56" t="s">
        <v>56</v>
      </c>
    </row>
    <row r="57" spans="1:17" ht="18.75" x14ac:dyDescent="0.3">
      <c r="A57" s="4" t="s">
        <v>28</v>
      </c>
      <c r="B57" s="49"/>
      <c r="C57" s="50"/>
      <c r="D57" s="51"/>
      <c r="E57" s="50"/>
      <c r="F57" s="52"/>
      <c r="G57" s="50"/>
      <c r="H57" s="52"/>
      <c r="I57" s="50"/>
      <c r="J57" s="52"/>
      <c r="K57" s="50"/>
      <c r="L57" s="52"/>
      <c r="M57" s="53" t="e">
        <f t="shared" si="36"/>
        <v>#DIV/0!</v>
      </c>
      <c r="N57" s="53"/>
      <c r="O57" s="54"/>
      <c r="P57" s="54"/>
    </row>
    <row r="58" spans="1:17" ht="18.75" x14ac:dyDescent="0.3">
      <c r="A58" s="12" t="s">
        <v>13</v>
      </c>
      <c r="B58" s="12">
        <f>SUM(B50:B57)</f>
        <v>12</v>
      </c>
      <c r="C58" s="13">
        <f>SUM(C50:C57)</f>
        <v>12</v>
      </c>
      <c r="D58" s="20">
        <f>C58/B58</f>
        <v>1</v>
      </c>
      <c r="E58" s="13">
        <f>SUM(E50:E57)</f>
        <v>1</v>
      </c>
      <c r="F58" s="21">
        <f>E58/C58</f>
        <v>8.3333333333333329E-2</v>
      </c>
      <c r="G58" s="13">
        <f>SUM(G50:G57)</f>
        <v>9</v>
      </c>
      <c r="H58" s="21">
        <f t="shared" si="33"/>
        <v>0.75</v>
      </c>
      <c r="I58" s="13">
        <f>SUM(I50:I57)</f>
        <v>1</v>
      </c>
      <c r="J58" s="21">
        <f t="shared" si="34"/>
        <v>8.3333333333333329E-2</v>
      </c>
      <c r="K58" s="13">
        <f>SUM(K50:K57)</f>
        <v>1</v>
      </c>
      <c r="L58" s="21">
        <f t="shared" si="35"/>
        <v>8.3333333333333329E-2</v>
      </c>
      <c r="M58" s="14">
        <f t="shared" si="36"/>
        <v>3.8333333333333335</v>
      </c>
      <c r="N58" s="14">
        <f>AVERAGE(N50:N57)</f>
        <v>26</v>
      </c>
      <c r="O58" s="20">
        <f t="shared" si="37"/>
        <v>0.91666666666666663</v>
      </c>
      <c r="P58" s="20">
        <f t="shared" si="38"/>
        <v>0.83333333333333337</v>
      </c>
    </row>
    <row r="59" spans="1:17" ht="18.75" x14ac:dyDescent="0.3">
      <c r="A59" s="15" t="s">
        <v>14</v>
      </c>
      <c r="B59" s="15">
        <v>1835</v>
      </c>
      <c r="C59" s="15">
        <v>1828</v>
      </c>
      <c r="D59" s="55">
        <f>C59/B59</f>
        <v>0.99618528610354229</v>
      </c>
      <c r="E59" s="15">
        <v>102</v>
      </c>
      <c r="F59" s="55">
        <f>E59/C59</f>
        <v>5.5798687089715533E-2</v>
      </c>
      <c r="G59" s="15">
        <v>734</v>
      </c>
      <c r="H59" s="55">
        <f t="shared" si="33"/>
        <v>0.40153172866520787</v>
      </c>
      <c r="I59" s="15">
        <v>843</v>
      </c>
      <c r="J59" s="55">
        <f t="shared" si="34"/>
        <v>0.46115973741794308</v>
      </c>
      <c r="K59" s="15">
        <v>149</v>
      </c>
      <c r="L59" s="55">
        <f t="shared" si="35"/>
        <v>8.1509846827133484E-2</v>
      </c>
      <c r="M59" s="15">
        <v>3.4</v>
      </c>
      <c r="N59" s="70">
        <f>AVERAGE(N51:N58)</f>
        <v>25.5</v>
      </c>
      <c r="O59" s="55">
        <f t="shared" si="37"/>
        <v>0.91849015317286653</v>
      </c>
      <c r="P59" s="55">
        <f t="shared" si="38"/>
        <v>0.45733041575492339</v>
      </c>
    </row>
    <row r="63" spans="1:17" ht="18.75" x14ac:dyDescent="0.3">
      <c r="A63" s="92" t="s">
        <v>26</v>
      </c>
      <c r="B63" s="92"/>
      <c r="C63" s="92"/>
      <c r="D63" t="s">
        <v>44</v>
      </c>
    </row>
    <row r="64" spans="1:17" ht="18.75" x14ac:dyDescent="0.25">
      <c r="A64" s="93" t="s">
        <v>1</v>
      </c>
      <c r="B64" s="94" t="s">
        <v>2</v>
      </c>
      <c r="C64" s="96" t="s">
        <v>3</v>
      </c>
      <c r="D64" s="96"/>
      <c r="E64" s="97">
        <v>5</v>
      </c>
      <c r="F64" s="98"/>
      <c r="G64" s="97">
        <v>4</v>
      </c>
      <c r="H64" s="98"/>
      <c r="I64" s="97">
        <v>3</v>
      </c>
      <c r="J64" s="98"/>
      <c r="K64" s="97">
        <v>2</v>
      </c>
      <c r="L64" s="98"/>
      <c r="M64" s="90" t="s">
        <v>4</v>
      </c>
      <c r="N64" s="90" t="s">
        <v>5</v>
      </c>
      <c r="O64" s="90" t="s">
        <v>6</v>
      </c>
      <c r="P64" s="90" t="s">
        <v>7</v>
      </c>
    </row>
    <row r="65" spans="1:17" ht="37.5" x14ac:dyDescent="0.25">
      <c r="A65" s="93"/>
      <c r="B65" s="95"/>
      <c r="C65" s="2" t="s">
        <v>8</v>
      </c>
      <c r="D65" s="2" t="s">
        <v>9</v>
      </c>
      <c r="E65" s="3" t="s">
        <v>8</v>
      </c>
      <c r="F65" s="3" t="s">
        <v>9</v>
      </c>
      <c r="G65" s="3" t="s">
        <v>8</v>
      </c>
      <c r="H65" s="3" t="s">
        <v>9</v>
      </c>
      <c r="I65" s="3" t="s">
        <v>8</v>
      </c>
      <c r="J65" s="3" t="s">
        <v>9</v>
      </c>
      <c r="K65" s="3" t="s">
        <v>8</v>
      </c>
      <c r="L65" s="3" t="s">
        <v>9</v>
      </c>
      <c r="M65" s="91"/>
      <c r="N65" s="91"/>
      <c r="O65" s="91"/>
      <c r="P65" s="91"/>
    </row>
    <row r="66" spans="1:17" ht="18.75" x14ac:dyDescent="0.3">
      <c r="A66" s="4" t="s">
        <v>10</v>
      </c>
      <c r="B66" s="5">
        <v>10</v>
      </c>
      <c r="C66" s="6">
        <f>E66+G66+I66+K66</f>
        <v>10</v>
      </c>
      <c r="D66" s="7">
        <f t="shared" ref="D66:D73" si="40">C66/B66</f>
        <v>1</v>
      </c>
      <c r="E66" s="6">
        <v>1</v>
      </c>
      <c r="F66" s="8">
        <f t="shared" ref="F66:F73" si="41">E66/$C66</f>
        <v>0.1</v>
      </c>
      <c r="G66" s="6">
        <v>5</v>
      </c>
      <c r="H66" s="9">
        <f t="shared" ref="H66:H75" si="42">G66/$C66</f>
        <v>0.5</v>
      </c>
      <c r="I66" s="6">
        <v>4</v>
      </c>
      <c r="J66" s="9">
        <f t="shared" ref="J66:J75" si="43">I66/$C66</f>
        <v>0.4</v>
      </c>
      <c r="K66" s="6">
        <v>0</v>
      </c>
      <c r="L66" s="9">
        <f t="shared" ref="L66:L75" si="44">K66/$C66</f>
        <v>0</v>
      </c>
      <c r="M66" s="10">
        <v>3.85</v>
      </c>
      <c r="N66" s="10">
        <v>27.5</v>
      </c>
      <c r="O66" s="11">
        <f t="shared" ref="O66:O75" si="45">(C66-K66)/C66</f>
        <v>1</v>
      </c>
      <c r="P66" s="11">
        <f t="shared" ref="P66:P75" si="46">(E66+G66)/C66</f>
        <v>0.6</v>
      </c>
    </row>
    <row r="67" spans="1:17" ht="18.75" x14ac:dyDescent="0.3">
      <c r="A67" s="4" t="s">
        <v>11</v>
      </c>
      <c r="B67" s="5">
        <v>4</v>
      </c>
      <c r="C67" s="6">
        <f t="shared" ref="C67:C75" si="47">E67+G67+I67+K67</f>
        <v>4</v>
      </c>
      <c r="D67" s="7">
        <f t="shared" si="40"/>
        <v>1</v>
      </c>
      <c r="E67" s="6">
        <v>0</v>
      </c>
      <c r="F67" s="8">
        <f t="shared" si="41"/>
        <v>0</v>
      </c>
      <c r="G67" s="6">
        <v>4</v>
      </c>
      <c r="H67" s="9">
        <f t="shared" si="42"/>
        <v>1</v>
      </c>
      <c r="I67" s="6">
        <v>0</v>
      </c>
      <c r="J67" s="9">
        <f t="shared" si="43"/>
        <v>0</v>
      </c>
      <c r="K67" s="6">
        <v>0</v>
      </c>
      <c r="L67" s="9">
        <f t="shared" si="44"/>
        <v>0</v>
      </c>
      <c r="M67" s="10">
        <f t="shared" ref="M67:M75" si="48" xml:space="preserve"> (E67*5+G67*4+I67*3+K67*2)/C67</f>
        <v>4</v>
      </c>
      <c r="N67" s="10">
        <v>29.5</v>
      </c>
      <c r="O67" s="11">
        <f t="shared" si="45"/>
        <v>1</v>
      </c>
      <c r="P67" s="11">
        <f t="shared" si="46"/>
        <v>1</v>
      </c>
    </row>
    <row r="68" spans="1:17" ht="18.75" x14ac:dyDescent="0.3">
      <c r="A68" s="4" t="s">
        <v>15</v>
      </c>
      <c r="B68" s="19">
        <v>11</v>
      </c>
      <c r="C68" s="6">
        <f t="shared" si="47"/>
        <v>11</v>
      </c>
      <c r="D68" s="17">
        <f t="shared" si="40"/>
        <v>1</v>
      </c>
      <c r="E68" s="16">
        <v>0</v>
      </c>
      <c r="F68" s="22">
        <f t="shared" si="41"/>
        <v>0</v>
      </c>
      <c r="G68" s="16">
        <v>5</v>
      </c>
      <c r="H68" s="22">
        <f t="shared" si="42"/>
        <v>0.45454545454545453</v>
      </c>
      <c r="I68" s="16">
        <v>5</v>
      </c>
      <c r="J68" s="22">
        <f t="shared" si="43"/>
        <v>0.45454545454545453</v>
      </c>
      <c r="K68" s="16">
        <v>1</v>
      </c>
      <c r="L68" s="22">
        <f t="shared" si="44"/>
        <v>9.0909090909090912E-2</v>
      </c>
      <c r="M68" s="10">
        <v>3.68</v>
      </c>
      <c r="N68" s="18">
        <v>20</v>
      </c>
      <c r="O68" s="23">
        <f t="shared" si="45"/>
        <v>0.90909090909090906</v>
      </c>
      <c r="P68" s="23">
        <f t="shared" si="46"/>
        <v>0.45454545454545453</v>
      </c>
      <c r="Q68" t="s">
        <v>39</v>
      </c>
    </row>
    <row r="69" spans="1:17" ht="18.75" x14ac:dyDescent="0.3">
      <c r="A69" s="4" t="s">
        <v>16</v>
      </c>
      <c r="B69" s="19">
        <v>6</v>
      </c>
      <c r="C69" s="6">
        <f t="shared" si="47"/>
        <v>6</v>
      </c>
      <c r="D69" s="17">
        <f t="shared" si="40"/>
        <v>1</v>
      </c>
      <c r="E69" s="16">
        <v>0</v>
      </c>
      <c r="F69" s="22">
        <f t="shared" si="41"/>
        <v>0</v>
      </c>
      <c r="G69" s="16">
        <v>5</v>
      </c>
      <c r="H69" s="22">
        <f t="shared" si="42"/>
        <v>0.83333333333333337</v>
      </c>
      <c r="I69" s="16">
        <v>1</v>
      </c>
      <c r="J69" s="22">
        <f t="shared" si="43"/>
        <v>0.16666666666666666</v>
      </c>
      <c r="K69" s="16">
        <v>0</v>
      </c>
      <c r="L69" s="22">
        <f t="shared" si="44"/>
        <v>0</v>
      </c>
      <c r="M69" s="10">
        <v>3.9</v>
      </c>
      <c r="N69" s="18">
        <v>29</v>
      </c>
      <c r="O69" s="23">
        <f t="shared" si="45"/>
        <v>1</v>
      </c>
      <c r="P69" s="23">
        <f t="shared" si="46"/>
        <v>0.83333333333333337</v>
      </c>
    </row>
    <row r="70" spans="1:17" ht="18.75" x14ac:dyDescent="0.3">
      <c r="A70" s="4" t="s">
        <v>12</v>
      </c>
      <c r="B70" s="19">
        <v>14</v>
      </c>
      <c r="C70" s="6">
        <f t="shared" si="47"/>
        <v>14</v>
      </c>
      <c r="D70" s="17">
        <f t="shared" si="40"/>
        <v>1</v>
      </c>
      <c r="E70" s="16">
        <v>0</v>
      </c>
      <c r="F70" s="22">
        <f t="shared" si="41"/>
        <v>0</v>
      </c>
      <c r="G70" s="16">
        <v>7</v>
      </c>
      <c r="H70" s="22">
        <f t="shared" si="42"/>
        <v>0.5</v>
      </c>
      <c r="I70" s="16">
        <v>6</v>
      </c>
      <c r="J70" s="22">
        <f t="shared" si="43"/>
        <v>0.42857142857142855</v>
      </c>
      <c r="K70" s="16">
        <v>1</v>
      </c>
      <c r="L70" s="22">
        <f t="shared" si="44"/>
        <v>7.1428571428571425E-2</v>
      </c>
      <c r="M70" s="10">
        <v>3.7</v>
      </c>
      <c r="N70" s="18">
        <v>22</v>
      </c>
      <c r="O70" s="23">
        <f t="shared" si="45"/>
        <v>0.9285714285714286</v>
      </c>
      <c r="P70" s="23">
        <f t="shared" si="46"/>
        <v>0.5</v>
      </c>
      <c r="Q70" t="s">
        <v>42</v>
      </c>
    </row>
    <row r="71" spans="1:17" ht="18.75" x14ac:dyDescent="0.3">
      <c r="A71" s="4" t="s">
        <v>17</v>
      </c>
      <c r="B71" s="19">
        <v>4</v>
      </c>
      <c r="C71" s="6">
        <f t="shared" si="47"/>
        <v>4</v>
      </c>
      <c r="D71" s="17">
        <f t="shared" si="40"/>
        <v>1</v>
      </c>
      <c r="E71" s="16">
        <v>0</v>
      </c>
      <c r="F71" s="22">
        <f t="shared" si="41"/>
        <v>0</v>
      </c>
      <c r="G71" s="16">
        <v>1</v>
      </c>
      <c r="H71" s="22">
        <f t="shared" si="42"/>
        <v>0.25</v>
      </c>
      <c r="I71" s="16">
        <v>2</v>
      </c>
      <c r="J71" s="22">
        <f t="shared" si="43"/>
        <v>0.5</v>
      </c>
      <c r="K71" s="16">
        <v>1</v>
      </c>
      <c r="L71" s="22">
        <f t="shared" si="44"/>
        <v>0.25</v>
      </c>
      <c r="M71" s="10">
        <f t="shared" si="48"/>
        <v>3</v>
      </c>
      <c r="N71" s="18">
        <v>19</v>
      </c>
      <c r="O71" s="23">
        <f t="shared" si="45"/>
        <v>0.75</v>
      </c>
      <c r="P71" s="23">
        <f t="shared" si="46"/>
        <v>0.25</v>
      </c>
      <c r="Q71" t="s">
        <v>40</v>
      </c>
    </row>
    <row r="72" spans="1:17" ht="18.75" x14ac:dyDescent="0.3">
      <c r="A72" s="4" t="s">
        <v>18</v>
      </c>
      <c r="B72" s="19">
        <v>9</v>
      </c>
      <c r="C72" s="6">
        <f t="shared" si="47"/>
        <v>9</v>
      </c>
      <c r="D72" s="17">
        <f t="shared" si="40"/>
        <v>1</v>
      </c>
      <c r="E72" s="16">
        <v>0</v>
      </c>
      <c r="F72" s="22">
        <f t="shared" si="41"/>
        <v>0</v>
      </c>
      <c r="G72" s="16">
        <v>5</v>
      </c>
      <c r="H72" s="22">
        <f t="shared" si="42"/>
        <v>0.55555555555555558</v>
      </c>
      <c r="I72" s="16">
        <v>2</v>
      </c>
      <c r="J72" s="22">
        <f t="shared" si="43"/>
        <v>0.22222222222222221</v>
      </c>
      <c r="K72" s="16">
        <v>2</v>
      </c>
      <c r="L72" s="22">
        <f t="shared" si="44"/>
        <v>0.22222222222222221</v>
      </c>
      <c r="M72" s="10">
        <f t="shared" si="48"/>
        <v>3.3333333333333335</v>
      </c>
      <c r="N72" s="18">
        <v>26</v>
      </c>
      <c r="O72" s="23">
        <f t="shared" si="45"/>
        <v>0.77777777777777779</v>
      </c>
      <c r="P72" s="23">
        <f t="shared" si="46"/>
        <v>0.55555555555555558</v>
      </c>
      <c r="Q72" t="s">
        <v>60</v>
      </c>
    </row>
    <row r="73" spans="1:17" ht="18.75" x14ac:dyDescent="0.3">
      <c r="A73" s="4" t="s">
        <v>28</v>
      </c>
      <c r="B73" s="5">
        <v>9</v>
      </c>
      <c r="C73" s="6">
        <f t="shared" si="47"/>
        <v>9</v>
      </c>
      <c r="D73" s="17">
        <f t="shared" si="40"/>
        <v>1</v>
      </c>
      <c r="E73" s="16">
        <v>0</v>
      </c>
      <c r="F73" s="22">
        <f t="shared" si="41"/>
        <v>0</v>
      </c>
      <c r="G73" s="16">
        <v>2</v>
      </c>
      <c r="H73" s="22">
        <f t="shared" si="42"/>
        <v>0.22222222222222221</v>
      </c>
      <c r="I73" s="16">
        <v>5</v>
      </c>
      <c r="J73" s="22">
        <f t="shared" si="43"/>
        <v>0.55555555555555558</v>
      </c>
      <c r="K73" s="16">
        <v>2</v>
      </c>
      <c r="L73" s="22">
        <f t="shared" si="44"/>
        <v>0.22222222222222221</v>
      </c>
      <c r="M73" s="10">
        <f t="shared" si="48"/>
        <v>3</v>
      </c>
      <c r="N73" s="18">
        <v>26</v>
      </c>
      <c r="O73" s="23">
        <f t="shared" si="45"/>
        <v>0.77777777777777779</v>
      </c>
      <c r="P73" s="23">
        <f t="shared" si="46"/>
        <v>0.22222222222222221</v>
      </c>
      <c r="Q73" t="s">
        <v>43</v>
      </c>
    </row>
    <row r="74" spans="1:17" ht="18.75" x14ac:dyDescent="0.3">
      <c r="A74" s="12" t="s">
        <v>13</v>
      </c>
      <c r="B74" s="12">
        <f>SUM(B66:B73)</f>
        <v>67</v>
      </c>
      <c r="C74" s="13">
        <f t="shared" si="47"/>
        <v>67</v>
      </c>
      <c r="D74" s="20">
        <f>C74/B74</f>
        <v>1</v>
      </c>
      <c r="E74" s="13">
        <f>SUM(E66:E73)</f>
        <v>1</v>
      </c>
      <c r="F74" s="21">
        <f>E74/C74</f>
        <v>1.4925373134328358E-2</v>
      </c>
      <c r="G74" s="13">
        <f>SUM(G66:G73)</f>
        <v>34</v>
      </c>
      <c r="H74" s="21">
        <f t="shared" si="42"/>
        <v>0.5074626865671642</v>
      </c>
      <c r="I74" s="13">
        <f>SUM(I66:I73)</f>
        <v>25</v>
      </c>
      <c r="J74" s="21">
        <f t="shared" si="43"/>
        <v>0.37313432835820898</v>
      </c>
      <c r="K74" s="13">
        <f>SUM(K66:K73)</f>
        <v>7</v>
      </c>
      <c r="L74" s="21">
        <f t="shared" si="44"/>
        <v>0.1044776119402985</v>
      </c>
      <c r="M74" s="14">
        <f t="shared" si="48"/>
        <v>3.4328358208955225</v>
      </c>
      <c r="N74" s="14">
        <f>AVERAGE(N66:N73)</f>
        <v>24.875</v>
      </c>
      <c r="O74" s="20">
        <f t="shared" si="45"/>
        <v>0.89552238805970152</v>
      </c>
      <c r="P74" s="20">
        <f t="shared" si="46"/>
        <v>0.52238805970149249</v>
      </c>
    </row>
    <row r="75" spans="1:17" ht="18.75" x14ac:dyDescent="0.3">
      <c r="A75" s="15" t="s">
        <v>14</v>
      </c>
      <c r="B75" s="15">
        <v>1835</v>
      </c>
      <c r="C75" s="59">
        <f t="shared" si="47"/>
        <v>1828</v>
      </c>
      <c r="D75" s="55">
        <f>C75/B75</f>
        <v>0.99618528610354229</v>
      </c>
      <c r="E75" s="15">
        <v>102</v>
      </c>
      <c r="F75" s="55">
        <f>E75/C75</f>
        <v>5.5798687089715533E-2</v>
      </c>
      <c r="G75" s="15">
        <v>734</v>
      </c>
      <c r="H75" s="55">
        <f t="shared" si="42"/>
        <v>0.40153172866520787</v>
      </c>
      <c r="I75" s="15">
        <v>843</v>
      </c>
      <c r="J75" s="55">
        <f t="shared" si="43"/>
        <v>0.46115973741794308</v>
      </c>
      <c r="K75" s="15">
        <v>149</v>
      </c>
      <c r="L75" s="55">
        <f t="shared" si="44"/>
        <v>8.1509846827133484E-2</v>
      </c>
      <c r="M75" s="60">
        <f t="shared" si="48"/>
        <v>3.4316192560175054</v>
      </c>
      <c r="N75" s="55"/>
      <c r="O75" s="55">
        <f t="shared" si="45"/>
        <v>0.91849015317286653</v>
      </c>
      <c r="P75" s="55">
        <f t="shared" si="46"/>
        <v>0.45733041575492339</v>
      </c>
    </row>
    <row r="79" spans="1:17" ht="18.75" x14ac:dyDescent="0.3">
      <c r="A79" s="92" t="s">
        <v>26</v>
      </c>
      <c r="B79" s="92"/>
      <c r="C79" s="92"/>
      <c r="D79" s="1">
        <v>44746</v>
      </c>
    </row>
    <row r="80" spans="1:17" ht="18.75" x14ac:dyDescent="0.25">
      <c r="A80" s="93" t="s">
        <v>1</v>
      </c>
      <c r="B80" s="94" t="s">
        <v>2</v>
      </c>
      <c r="C80" s="96" t="s">
        <v>3</v>
      </c>
      <c r="D80" s="96"/>
      <c r="E80" s="97">
        <v>5</v>
      </c>
      <c r="F80" s="98"/>
      <c r="G80" s="97">
        <v>4</v>
      </c>
      <c r="H80" s="98"/>
      <c r="I80" s="97">
        <v>3</v>
      </c>
      <c r="J80" s="98"/>
      <c r="K80" s="97">
        <v>2</v>
      </c>
      <c r="L80" s="98"/>
      <c r="M80" s="90" t="s">
        <v>4</v>
      </c>
      <c r="N80" s="90" t="s">
        <v>5</v>
      </c>
      <c r="O80" s="90" t="s">
        <v>6</v>
      </c>
      <c r="P80" s="90" t="s">
        <v>7</v>
      </c>
    </row>
    <row r="81" spans="1:16" ht="37.5" x14ac:dyDescent="0.25">
      <c r="A81" s="93"/>
      <c r="B81" s="95"/>
      <c r="C81" s="2" t="s">
        <v>8</v>
      </c>
      <c r="D81" s="2" t="s">
        <v>9</v>
      </c>
      <c r="E81" s="3" t="s">
        <v>8</v>
      </c>
      <c r="F81" s="3" t="s">
        <v>9</v>
      </c>
      <c r="G81" s="3" t="s">
        <v>8</v>
      </c>
      <c r="H81" s="3" t="s">
        <v>9</v>
      </c>
      <c r="I81" s="3" t="s">
        <v>8</v>
      </c>
      <c r="J81" s="3" t="s">
        <v>9</v>
      </c>
      <c r="K81" s="3" t="s">
        <v>8</v>
      </c>
      <c r="L81" s="3" t="s">
        <v>9</v>
      </c>
      <c r="M81" s="91"/>
      <c r="N81" s="91"/>
      <c r="O81" s="91"/>
      <c r="P81" s="91"/>
    </row>
    <row r="82" spans="1:16" ht="18.75" x14ac:dyDescent="0.3">
      <c r="A82" s="4" t="s">
        <v>10</v>
      </c>
      <c r="B82" s="77"/>
      <c r="C82" s="78"/>
      <c r="D82" s="79"/>
      <c r="E82" s="78"/>
      <c r="F82" s="80"/>
      <c r="G82" s="78"/>
      <c r="H82" s="80"/>
      <c r="I82" s="78"/>
      <c r="J82" s="80"/>
      <c r="K82" s="78"/>
      <c r="L82" s="80"/>
      <c r="M82" s="81"/>
      <c r="N82" s="81"/>
      <c r="O82" s="82"/>
      <c r="P82" s="82"/>
    </row>
    <row r="83" spans="1:16" ht="18.75" x14ac:dyDescent="0.3">
      <c r="A83" s="4" t="s">
        <v>11</v>
      </c>
      <c r="B83" s="77"/>
      <c r="C83" s="78"/>
      <c r="D83" s="79"/>
      <c r="E83" s="78"/>
      <c r="F83" s="80"/>
      <c r="G83" s="78"/>
      <c r="H83" s="80"/>
      <c r="I83" s="78"/>
      <c r="J83" s="80"/>
      <c r="K83" s="78"/>
      <c r="L83" s="80"/>
      <c r="M83" s="81"/>
      <c r="N83" s="81"/>
      <c r="O83" s="82"/>
      <c r="P83" s="82"/>
    </row>
    <row r="84" spans="1:16" ht="18.75" x14ac:dyDescent="0.3">
      <c r="A84" s="4" t="s">
        <v>15</v>
      </c>
      <c r="B84" s="19">
        <v>1</v>
      </c>
      <c r="C84" s="6">
        <f t="shared" ref="C84:C89" si="49">E84+G84+I84+K84</f>
        <v>1</v>
      </c>
      <c r="D84" s="17">
        <f t="shared" ref="D84:D89" si="50">C84/B84</f>
        <v>1</v>
      </c>
      <c r="E84" s="16">
        <v>0</v>
      </c>
      <c r="F84" s="22">
        <f t="shared" ref="F84:F89" si="51">E84/$C84</f>
        <v>0</v>
      </c>
      <c r="G84" s="16">
        <v>0</v>
      </c>
      <c r="H84" s="22">
        <f t="shared" ref="H84:H91" si="52">G84/$C84</f>
        <v>0</v>
      </c>
      <c r="I84" s="16">
        <v>1</v>
      </c>
      <c r="J84" s="22">
        <f t="shared" ref="J84:J91" si="53">I84/$C84</f>
        <v>1</v>
      </c>
      <c r="K84" s="16">
        <v>0</v>
      </c>
      <c r="L84" s="22">
        <f t="shared" ref="L84:L91" si="54">K84/$C84</f>
        <v>0</v>
      </c>
      <c r="M84" s="10">
        <v>3.68</v>
      </c>
      <c r="N84" s="18">
        <v>16</v>
      </c>
      <c r="O84" s="23">
        <f t="shared" ref="O84:O91" si="55">(C84-K84)/C84</f>
        <v>1</v>
      </c>
      <c r="P84" s="23">
        <f t="shared" ref="P84:P91" si="56">(E84+G84)/C84</f>
        <v>0</v>
      </c>
    </row>
    <row r="85" spans="1:16" ht="18.75" x14ac:dyDescent="0.3">
      <c r="A85" s="4" t="s">
        <v>16</v>
      </c>
      <c r="B85" s="77"/>
      <c r="C85" s="78"/>
      <c r="D85" s="79"/>
      <c r="E85" s="78"/>
      <c r="F85" s="80"/>
      <c r="G85" s="78"/>
      <c r="H85" s="80"/>
      <c r="I85" s="78"/>
      <c r="J85" s="80"/>
      <c r="K85" s="78"/>
      <c r="L85" s="80"/>
      <c r="M85" s="81"/>
      <c r="N85" s="81"/>
      <c r="O85" s="82"/>
      <c r="P85" s="82"/>
    </row>
    <row r="86" spans="1:16" ht="18.75" x14ac:dyDescent="0.3">
      <c r="A86" s="4" t="s">
        <v>12</v>
      </c>
      <c r="B86" s="77"/>
      <c r="C86" s="78"/>
      <c r="D86" s="79"/>
      <c r="E86" s="78"/>
      <c r="F86" s="80"/>
      <c r="G86" s="78"/>
      <c r="H86" s="80"/>
      <c r="I86" s="78"/>
      <c r="J86" s="80"/>
      <c r="K86" s="78"/>
      <c r="L86" s="80"/>
      <c r="M86" s="81"/>
      <c r="N86" s="81"/>
      <c r="O86" s="82"/>
      <c r="P86" s="82"/>
    </row>
    <row r="87" spans="1:16" ht="18.75" x14ac:dyDescent="0.3">
      <c r="A87" s="4" t="s">
        <v>17</v>
      </c>
      <c r="B87" s="19">
        <v>1</v>
      </c>
      <c r="C87" s="6">
        <f t="shared" si="49"/>
        <v>1</v>
      </c>
      <c r="D87" s="17">
        <f t="shared" si="50"/>
        <v>1</v>
      </c>
      <c r="E87" s="16">
        <v>0</v>
      </c>
      <c r="F87" s="22">
        <f t="shared" si="51"/>
        <v>0</v>
      </c>
      <c r="G87" s="16">
        <v>0</v>
      </c>
      <c r="H87" s="22">
        <f t="shared" si="52"/>
        <v>0</v>
      </c>
      <c r="I87" s="16">
        <v>1</v>
      </c>
      <c r="J87" s="22">
        <f t="shared" si="53"/>
        <v>1</v>
      </c>
      <c r="K87" s="16">
        <v>0</v>
      </c>
      <c r="L87" s="22">
        <f t="shared" si="54"/>
        <v>0</v>
      </c>
      <c r="M87" s="10">
        <f t="shared" ref="M87:M90" si="57" xml:space="preserve"> (E87*5+G87*4+I87*3+K87*2)/C87</f>
        <v>3</v>
      </c>
      <c r="N87" s="18">
        <v>14</v>
      </c>
      <c r="O87" s="23">
        <f t="shared" si="55"/>
        <v>1</v>
      </c>
      <c r="P87" s="23">
        <f t="shared" si="56"/>
        <v>0</v>
      </c>
    </row>
    <row r="88" spans="1:16" ht="18.75" x14ac:dyDescent="0.3">
      <c r="A88" s="4" t="s">
        <v>18</v>
      </c>
      <c r="B88" s="19">
        <v>1</v>
      </c>
      <c r="C88" s="6">
        <f t="shared" si="49"/>
        <v>1</v>
      </c>
      <c r="D88" s="17">
        <f t="shared" si="50"/>
        <v>1</v>
      </c>
      <c r="E88" s="16">
        <v>0</v>
      </c>
      <c r="F88" s="22">
        <f t="shared" si="51"/>
        <v>0</v>
      </c>
      <c r="G88" s="16">
        <v>0</v>
      </c>
      <c r="H88" s="22">
        <f t="shared" si="52"/>
        <v>0</v>
      </c>
      <c r="I88" s="16">
        <v>1</v>
      </c>
      <c r="J88" s="22">
        <f t="shared" si="53"/>
        <v>1</v>
      </c>
      <c r="K88" s="16">
        <v>0</v>
      </c>
      <c r="L88" s="22">
        <f t="shared" si="54"/>
        <v>0</v>
      </c>
      <c r="M88" s="10">
        <f t="shared" si="57"/>
        <v>3</v>
      </c>
      <c r="N88" s="18">
        <v>15</v>
      </c>
      <c r="O88" s="23">
        <f t="shared" si="55"/>
        <v>1</v>
      </c>
      <c r="P88" s="23">
        <f t="shared" si="56"/>
        <v>0</v>
      </c>
    </row>
    <row r="89" spans="1:16" ht="18.75" x14ac:dyDescent="0.3">
      <c r="A89" s="4" t="s">
        <v>28</v>
      </c>
      <c r="B89" s="5">
        <v>2</v>
      </c>
      <c r="C89" s="6">
        <f t="shared" si="49"/>
        <v>2</v>
      </c>
      <c r="D89" s="17">
        <f t="shared" si="50"/>
        <v>1</v>
      </c>
      <c r="E89" s="16">
        <v>0</v>
      </c>
      <c r="F89" s="22">
        <f t="shared" si="51"/>
        <v>0</v>
      </c>
      <c r="G89" s="16">
        <v>0</v>
      </c>
      <c r="H89" s="22">
        <f t="shared" si="52"/>
        <v>0</v>
      </c>
      <c r="I89" s="16">
        <v>2</v>
      </c>
      <c r="J89" s="22">
        <f t="shared" si="53"/>
        <v>1</v>
      </c>
      <c r="K89" s="16">
        <v>0</v>
      </c>
      <c r="L89" s="22">
        <f t="shared" si="54"/>
        <v>0</v>
      </c>
      <c r="M89" s="10">
        <f t="shared" si="57"/>
        <v>3</v>
      </c>
      <c r="N89" s="18">
        <v>16</v>
      </c>
      <c r="O89" s="23">
        <f t="shared" si="55"/>
        <v>1</v>
      </c>
      <c r="P89" s="23">
        <f t="shared" si="56"/>
        <v>0</v>
      </c>
    </row>
    <row r="90" spans="1:16" ht="18.75" x14ac:dyDescent="0.3">
      <c r="A90" s="12" t="s">
        <v>13</v>
      </c>
      <c r="B90" s="12">
        <f>SUM(B82:B89)</f>
        <v>5</v>
      </c>
      <c r="C90" s="13">
        <f>SUM(C82:C89)</f>
        <v>5</v>
      </c>
      <c r="D90" s="20">
        <f>C90/B90</f>
        <v>1</v>
      </c>
      <c r="E90" s="13">
        <f>SUM(E82:E89)</f>
        <v>0</v>
      </c>
      <c r="F90" s="83">
        <f>E90/C90</f>
        <v>0</v>
      </c>
      <c r="G90" s="13">
        <f>SUM(G82:G89)</f>
        <v>0</v>
      </c>
      <c r="H90" s="21">
        <f t="shared" si="52"/>
        <v>0</v>
      </c>
      <c r="I90" s="13">
        <f>SUM(I82:I89)</f>
        <v>5</v>
      </c>
      <c r="J90" s="21">
        <f t="shared" si="53"/>
        <v>1</v>
      </c>
      <c r="K90" s="13">
        <f>SUM(K82:K89)</f>
        <v>0</v>
      </c>
      <c r="L90" s="21">
        <f t="shared" si="54"/>
        <v>0</v>
      </c>
      <c r="M90" s="14">
        <f t="shared" si="57"/>
        <v>3</v>
      </c>
      <c r="N90" s="14">
        <f>AVERAGE(N82:N89)</f>
        <v>15.25</v>
      </c>
      <c r="O90" s="20">
        <f t="shared" si="55"/>
        <v>1</v>
      </c>
      <c r="P90" s="20">
        <f t="shared" si="56"/>
        <v>0</v>
      </c>
    </row>
    <row r="91" spans="1:16" ht="18.75" x14ac:dyDescent="0.3">
      <c r="A91" s="15" t="s">
        <v>14</v>
      </c>
      <c r="B91" s="15">
        <v>489</v>
      </c>
      <c r="C91" s="15">
        <v>486</v>
      </c>
      <c r="D91" s="55">
        <f>C91/B91</f>
        <v>0.99386503067484666</v>
      </c>
      <c r="E91" s="15">
        <v>1</v>
      </c>
      <c r="F91" s="55">
        <f>E91/C91</f>
        <v>2.05761316872428E-3</v>
      </c>
      <c r="G91" s="15">
        <v>119</v>
      </c>
      <c r="H91" s="55">
        <f t="shared" si="52"/>
        <v>0.2448559670781893</v>
      </c>
      <c r="I91" s="15">
        <v>282</v>
      </c>
      <c r="J91" s="55">
        <f t="shared" si="53"/>
        <v>0.58024691358024694</v>
      </c>
      <c r="K91" s="15">
        <v>84</v>
      </c>
      <c r="L91" s="55">
        <f t="shared" si="54"/>
        <v>0.1728395061728395</v>
      </c>
      <c r="M91" s="15">
        <v>3.1</v>
      </c>
      <c r="N91" s="60">
        <v>19</v>
      </c>
      <c r="O91" s="55">
        <f t="shared" si="55"/>
        <v>0.8271604938271605</v>
      </c>
      <c r="P91" s="55">
        <f t="shared" si="56"/>
        <v>0.24691358024691357</v>
      </c>
    </row>
    <row r="92" spans="1:16" ht="18.75" x14ac:dyDescent="0.3">
      <c r="O92" s="84"/>
    </row>
    <row r="95" spans="1:16" ht="18.75" x14ac:dyDescent="0.3">
      <c r="A95" s="92" t="s">
        <v>26</v>
      </c>
      <c r="B95" s="92"/>
      <c r="C95" s="92"/>
      <c r="D95" t="s">
        <v>44</v>
      </c>
    </row>
    <row r="96" spans="1:16" ht="18.75" x14ac:dyDescent="0.25">
      <c r="A96" s="93" t="s">
        <v>1</v>
      </c>
      <c r="B96" s="94" t="s">
        <v>2</v>
      </c>
      <c r="C96" s="96" t="s">
        <v>3</v>
      </c>
      <c r="D96" s="96"/>
      <c r="E96" s="97">
        <v>5</v>
      </c>
      <c r="F96" s="98"/>
      <c r="G96" s="97">
        <v>4</v>
      </c>
      <c r="H96" s="98"/>
      <c r="I96" s="97">
        <v>3</v>
      </c>
      <c r="J96" s="98"/>
      <c r="K96" s="97">
        <v>2</v>
      </c>
      <c r="L96" s="98"/>
      <c r="M96" s="90" t="s">
        <v>4</v>
      </c>
      <c r="N96" s="90" t="s">
        <v>5</v>
      </c>
      <c r="O96" s="90" t="s">
        <v>6</v>
      </c>
      <c r="P96" s="90" t="s">
        <v>7</v>
      </c>
    </row>
    <row r="97" spans="1:17" ht="37.5" x14ac:dyDescent="0.25">
      <c r="A97" s="93"/>
      <c r="B97" s="95"/>
      <c r="C97" s="2" t="s">
        <v>8</v>
      </c>
      <c r="D97" s="2" t="s">
        <v>9</v>
      </c>
      <c r="E97" s="3" t="s">
        <v>8</v>
      </c>
      <c r="F97" s="3" t="s">
        <v>9</v>
      </c>
      <c r="G97" s="3" t="s">
        <v>8</v>
      </c>
      <c r="H97" s="3" t="s">
        <v>9</v>
      </c>
      <c r="I97" s="3" t="s">
        <v>8</v>
      </c>
      <c r="J97" s="3" t="s">
        <v>9</v>
      </c>
      <c r="K97" s="3" t="s">
        <v>8</v>
      </c>
      <c r="L97" s="3" t="s">
        <v>9</v>
      </c>
      <c r="M97" s="91"/>
      <c r="N97" s="91"/>
      <c r="O97" s="91"/>
      <c r="P97" s="91"/>
    </row>
    <row r="98" spans="1:17" ht="18.75" x14ac:dyDescent="0.3">
      <c r="A98" s="4" t="s">
        <v>10</v>
      </c>
      <c r="B98" s="5">
        <v>10</v>
      </c>
      <c r="C98" s="6">
        <f>E98+G98+I98+K98</f>
        <v>10</v>
      </c>
      <c r="D98" s="7">
        <f t="shared" ref="D98:D105" si="58">C98/B98</f>
        <v>1</v>
      </c>
      <c r="E98" s="6">
        <v>1</v>
      </c>
      <c r="F98" s="8">
        <f t="shared" ref="F98:F105" si="59">E98/$C98</f>
        <v>0.1</v>
      </c>
      <c r="G98" s="6">
        <v>5</v>
      </c>
      <c r="H98" s="9">
        <f t="shared" ref="H98:H107" si="60">G98/$C98</f>
        <v>0.5</v>
      </c>
      <c r="I98" s="6">
        <v>4</v>
      </c>
      <c r="J98" s="9">
        <f t="shared" ref="J98:J107" si="61">I98/$C98</f>
        <v>0.4</v>
      </c>
      <c r="K98" s="6">
        <v>0</v>
      </c>
      <c r="L98" s="9">
        <f t="shared" ref="L98:L107" si="62">K98/$C98</f>
        <v>0</v>
      </c>
      <c r="M98" s="10">
        <v>3.85</v>
      </c>
      <c r="N98" s="10">
        <v>27.5</v>
      </c>
      <c r="O98" s="11">
        <f t="shared" ref="O98:O106" si="63">(C98-K98)/C98</f>
        <v>1</v>
      </c>
      <c r="P98" s="11">
        <f t="shared" ref="P98:P107" si="64">(E98+G98)/C98</f>
        <v>0.6</v>
      </c>
    </row>
    <row r="99" spans="1:17" ht="18.75" x14ac:dyDescent="0.3">
      <c r="A99" s="4" t="s">
        <v>11</v>
      </c>
      <c r="B99" s="5">
        <v>4</v>
      </c>
      <c r="C99" s="6">
        <f t="shared" ref="C99:C105" si="65">E99+G99+I99+K99</f>
        <v>4</v>
      </c>
      <c r="D99" s="7">
        <f t="shared" si="58"/>
        <v>1</v>
      </c>
      <c r="E99" s="6">
        <v>0</v>
      </c>
      <c r="F99" s="8">
        <f t="shared" si="59"/>
        <v>0</v>
      </c>
      <c r="G99" s="6">
        <v>4</v>
      </c>
      <c r="H99" s="9">
        <f t="shared" si="60"/>
        <v>1</v>
      </c>
      <c r="I99" s="6">
        <v>0</v>
      </c>
      <c r="J99" s="9">
        <f t="shared" si="61"/>
        <v>0</v>
      </c>
      <c r="K99" s="6">
        <v>0</v>
      </c>
      <c r="L99" s="9">
        <f t="shared" si="62"/>
        <v>0</v>
      </c>
      <c r="M99" s="10">
        <f t="shared" ref="M99" si="66" xml:space="preserve"> (E99*5+G99*4+I99*3+K99*2)/C99</f>
        <v>4</v>
      </c>
      <c r="N99" s="10">
        <v>29.5</v>
      </c>
      <c r="O99" s="11">
        <f t="shared" si="63"/>
        <v>1</v>
      </c>
      <c r="P99" s="11">
        <f t="shared" si="64"/>
        <v>1</v>
      </c>
    </row>
    <row r="100" spans="1:17" ht="18.75" x14ac:dyDescent="0.3">
      <c r="A100" s="4" t="s">
        <v>15</v>
      </c>
      <c r="B100" s="19">
        <v>11</v>
      </c>
      <c r="C100" s="6">
        <f t="shared" si="65"/>
        <v>11</v>
      </c>
      <c r="D100" s="17">
        <f t="shared" si="58"/>
        <v>1</v>
      </c>
      <c r="E100" s="16">
        <v>0</v>
      </c>
      <c r="F100" s="22">
        <f t="shared" si="59"/>
        <v>0</v>
      </c>
      <c r="G100" s="16">
        <v>5</v>
      </c>
      <c r="H100" s="22">
        <f t="shared" si="60"/>
        <v>0.45454545454545453</v>
      </c>
      <c r="I100" s="16">
        <v>6</v>
      </c>
      <c r="J100" s="22">
        <f t="shared" si="61"/>
        <v>0.54545454545454541</v>
      </c>
      <c r="K100" s="16">
        <v>0</v>
      </c>
      <c r="L100" s="22">
        <f t="shared" si="62"/>
        <v>0</v>
      </c>
      <c r="M100" s="10">
        <v>3.68</v>
      </c>
      <c r="N100" s="18">
        <v>18</v>
      </c>
      <c r="O100" s="23">
        <f t="shared" si="63"/>
        <v>1</v>
      </c>
      <c r="P100" s="23">
        <f t="shared" si="64"/>
        <v>0.45454545454545453</v>
      </c>
    </row>
    <row r="101" spans="1:17" ht="18.75" x14ac:dyDescent="0.3">
      <c r="A101" s="4" t="s">
        <v>16</v>
      </c>
      <c r="B101" s="19">
        <v>6</v>
      </c>
      <c r="C101" s="6">
        <f t="shared" si="65"/>
        <v>6</v>
      </c>
      <c r="D101" s="17">
        <f t="shared" si="58"/>
        <v>1</v>
      </c>
      <c r="E101" s="16">
        <v>0</v>
      </c>
      <c r="F101" s="22">
        <f t="shared" si="59"/>
        <v>0</v>
      </c>
      <c r="G101" s="16">
        <v>5</v>
      </c>
      <c r="H101" s="22">
        <f t="shared" si="60"/>
        <v>0.83333333333333337</v>
      </c>
      <c r="I101" s="16">
        <v>1</v>
      </c>
      <c r="J101" s="22">
        <f t="shared" si="61"/>
        <v>0.16666666666666666</v>
      </c>
      <c r="K101" s="16">
        <v>0</v>
      </c>
      <c r="L101" s="22">
        <f t="shared" si="62"/>
        <v>0</v>
      </c>
      <c r="M101" s="10">
        <v>3.9</v>
      </c>
      <c r="N101" s="18">
        <v>29</v>
      </c>
      <c r="O101" s="23">
        <f t="shared" si="63"/>
        <v>1</v>
      </c>
      <c r="P101" s="23">
        <f t="shared" si="64"/>
        <v>0.83333333333333337</v>
      </c>
    </row>
    <row r="102" spans="1:17" ht="18.75" x14ac:dyDescent="0.3">
      <c r="A102" s="4" t="s">
        <v>12</v>
      </c>
      <c r="B102" s="19">
        <v>14</v>
      </c>
      <c r="C102" s="6">
        <f t="shared" si="65"/>
        <v>14</v>
      </c>
      <c r="D102" s="17">
        <f t="shared" si="58"/>
        <v>1</v>
      </c>
      <c r="E102" s="16">
        <v>0</v>
      </c>
      <c r="F102" s="22">
        <f t="shared" si="59"/>
        <v>0</v>
      </c>
      <c r="G102" s="16">
        <v>7</v>
      </c>
      <c r="H102" s="22">
        <f t="shared" si="60"/>
        <v>0.5</v>
      </c>
      <c r="I102" s="16">
        <v>6</v>
      </c>
      <c r="J102" s="22">
        <f t="shared" si="61"/>
        <v>0.42857142857142855</v>
      </c>
      <c r="K102" s="16">
        <v>1</v>
      </c>
      <c r="L102" s="22">
        <f t="shared" si="62"/>
        <v>7.1428571428571425E-2</v>
      </c>
      <c r="M102" s="10">
        <v>3.7</v>
      </c>
      <c r="N102" s="18">
        <v>22</v>
      </c>
      <c r="O102" s="23">
        <f t="shared" si="63"/>
        <v>0.9285714285714286</v>
      </c>
      <c r="P102" s="23">
        <f t="shared" si="64"/>
        <v>0.5</v>
      </c>
      <c r="Q102" t="s">
        <v>42</v>
      </c>
    </row>
    <row r="103" spans="1:17" ht="18.75" x14ac:dyDescent="0.3">
      <c r="A103" s="4" t="s">
        <v>17</v>
      </c>
      <c r="B103" s="19">
        <v>4</v>
      </c>
      <c r="C103" s="6">
        <f t="shared" si="65"/>
        <v>4</v>
      </c>
      <c r="D103" s="17">
        <f t="shared" si="58"/>
        <v>1</v>
      </c>
      <c r="E103" s="16">
        <v>0</v>
      </c>
      <c r="F103" s="22">
        <f t="shared" si="59"/>
        <v>0</v>
      </c>
      <c r="G103" s="16">
        <v>1</v>
      </c>
      <c r="H103" s="22">
        <f t="shared" si="60"/>
        <v>0.25</v>
      </c>
      <c r="I103" s="16">
        <v>3</v>
      </c>
      <c r="J103" s="22">
        <f t="shared" si="61"/>
        <v>0.75</v>
      </c>
      <c r="K103" s="16">
        <v>0</v>
      </c>
      <c r="L103" s="22">
        <f t="shared" si="62"/>
        <v>0</v>
      </c>
      <c r="M103" s="10">
        <f t="shared" ref="M103:M106" si="67" xml:space="preserve"> (E103*5+G103*4+I103*3+K103*2)/C103</f>
        <v>3.25</v>
      </c>
      <c r="N103" s="18">
        <v>17</v>
      </c>
      <c r="O103" s="23">
        <f t="shared" si="63"/>
        <v>1</v>
      </c>
      <c r="P103" s="23">
        <f t="shared" si="64"/>
        <v>0.25</v>
      </c>
    </row>
    <row r="104" spans="1:17" ht="18.75" x14ac:dyDescent="0.3">
      <c r="A104" s="4" t="s">
        <v>18</v>
      </c>
      <c r="B104" s="19">
        <v>9</v>
      </c>
      <c r="C104" s="6">
        <f t="shared" si="65"/>
        <v>9</v>
      </c>
      <c r="D104" s="17">
        <f t="shared" si="58"/>
        <v>1</v>
      </c>
      <c r="E104" s="16">
        <v>0</v>
      </c>
      <c r="F104" s="22">
        <f t="shared" si="59"/>
        <v>0</v>
      </c>
      <c r="G104" s="16">
        <v>5</v>
      </c>
      <c r="H104" s="22">
        <f t="shared" si="60"/>
        <v>0.55555555555555558</v>
      </c>
      <c r="I104" s="16">
        <v>3</v>
      </c>
      <c r="J104" s="22">
        <f t="shared" si="61"/>
        <v>0.33333333333333331</v>
      </c>
      <c r="K104" s="16">
        <v>1</v>
      </c>
      <c r="L104" s="22">
        <f t="shared" si="62"/>
        <v>0.1111111111111111</v>
      </c>
      <c r="M104" s="10">
        <f t="shared" si="67"/>
        <v>3.4444444444444446</v>
      </c>
      <c r="N104" s="18">
        <v>26</v>
      </c>
      <c r="O104" s="23">
        <f t="shared" si="63"/>
        <v>0.88888888888888884</v>
      </c>
      <c r="P104" s="23">
        <f t="shared" si="64"/>
        <v>0.55555555555555558</v>
      </c>
      <c r="Q104" t="s">
        <v>41</v>
      </c>
    </row>
    <row r="105" spans="1:17" ht="18.75" x14ac:dyDescent="0.3">
      <c r="A105" s="4" t="s">
        <v>28</v>
      </c>
      <c r="B105" s="5">
        <v>9</v>
      </c>
      <c r="C105" s="6">
        <f t="shared" si="65"/>
        <v>9</v>
      </c>
      <c r="D105" s="17">
        <f t="shared" si="58"/>
        <v>1</v>
      </c>
      <c r="E105" s="16">
        <v>0</v>
      </c>
      <c r="F105" s="22">
        <f t="shared" si="59"/>
        <v>0</v>
      </c>
      <c r="G105" s="16">
        <v>2</v>
      </c>
      <c r="H105" s="22">
        <f t="shared" si="60"/>
        <v>0.22222222222222221</v>
      </c>
      <c r="I105" s="16">
        <v>7</v>
      </c>
      <c r="J105" s="22">
        <f t="shared" si="61"/>
        <v>0.77777777777777779</v>
      </c>
      <c r="K105" s="16">
        <v>0</v>
      </c>
      <c r="L105" s="22">
        <f t="shared" si="62"/>
        <v>0</v>
      </c>
      <c r="M105" s="10">
        <f t="shared" si="67"/>
        <v>3.2222222222222223</v>
      </c>
      <c r="N105" s="18">
        <v>26</v>
      </c>
      <c r="O105" s="23">
        <f t="shared" si="63"/>
        <v>1</v>
      </c>
      <c r="P105" s="23">
        <f t="shared" si="64"/>
        <v>0.22222222222222221</v>
      </c>
    </row>
    <row r="106" spans="1:17" ht="18.75" x14ac:dyDescent="0.3">
      <c r="A106" s="12" t="s">
        <v>13</v>
      </c>
      <c r="B106" s="12">
        <f>SUM(B98:B105)</f>
        <v>67</v>
      </c>
      <c r="C106" s="13">
        <f>SUM(C98:C105)</f>
        <v>67</v>
      </c>
      <c r="D106" s="20">
        <f>C106/B106</f>
        <v>1</v>
      </c>
      <c r="E106" s="13">
        <f>SUM(E98:E105)</f>
        <v>1</v>
      </c>
      <c r="F106" s="21">
        <f>E106/C106</f>
        <v>1.4925373134328358E-2</v>
      </c>
      <c r="G106" s="13">
        <f>SUM(G98:G105)</f>
        <v>34</v>
      </c>
      <c r="H106" s="21">
        <f t="shared" si="60"/>
        <v>0.5074626865671642</v>
      </c>
      <c r="I106" s="13">
        <f>SUM(I98:I105)</f>
        <v>30</v>
      </c>
      <c r="J106" s="21">
        <f t="shared" si="61"/>
        <v>0.44776119402985076</v>
      </c>
      <c r="K106" s="13">
        <f>SUM(K98:K105)</f>
        <v>2</v>
      </c>
      <c r="L106" s="21">
        <f t="shared" si="62"/>
        <v>2.9850746268656716E-2</v>
      </c>
      <c r="M106" s="14">
        <f t="shared" si="67"/>
        <v>3.5074626865671643</v>
      </c>
      <c r="N106" s="14">
        <f>AVERAGE(N98:N105)</f>
        <v>24.375</v>
      </c>
      <c r="O106" s="20">
        <f t="shared" si="63"/>
        <v>0.97014925373134331</v>
      </c>
      <c r="P106" s="20">
        <f t="shared" si="64"/>
        <v>0.52238805970149249</v>
      </c>
    </row>
    <row r="107" spans="1:17" ht="18.75" x14ac:dyDescent="0.3">
      <c r="A107" s="15" t="s">
        <v>14</v>
      </c>
      <c r="B107" s="15"/>
      <c r="C107" s="15"/>
      <c r="D107" s="55" t="e">
        <f>C107/B107</f>
        <v>#DIV/0!</v>
      </c>
      <c r="E107" s="15"/>
      <c r="F107" s="55" t="e">
        <f>E107/C107</f>
        <v>#DIV/0!</v>
      </c>
      <c r="G107" s="15"/>
      <c r="H107" s="55" t="e">
        <f t="shared" si="60"/>
        <v>#DIV/0!</v>
      </c>
      <c r="I107" s="15"/>
      <c r="J107" s="55" t="e">
        <f t="shared" si="61"/>
        <v>#DIV/0!</v>
      </c>
      <c r="K107" s="15"/>
      <c r="L107" s="55" t="e">
        <f t="shared" si="62"/>
        <v>#DIV/0!</v>
      </c>
      <c r="M107" s="15"/>
      <c r="N107" s="55"/>
      <c r="O107" s="55"/>
      <c r="P107" s="55" t="e">
        <f t="shared" si="64"/>
        <v>#DIV/0!</v>
      </c>
    </row>
    <row r="110" spans="1:17" ht="18.75" x14ac:dyDescent="0.3">
      <c r="A110" s="92" t="s">
        <v>26</v>
      </c>
      <c r="B110" s="92"/>
      <c r="C110" s="92"/>
      <c r="D110" t="s">
        <v>78</v>
      </c>
    </row>
    <row r="111" spans="1:17" ht="18.75" x14ac:dyDescent="0.25">
      <c r="A111" s="93" t="s">
        <v>1</v>
      </c>
      <c r="B111" s="94" t="s">
        <v>2</v>
      </c>
      <c r="C111" s="96" t="s">
        <v>3</v>
      </c>
      <c r="D111" s="96"/>
      <c r="E111" s="97">
        <v>5</v>
      </c>
      <c r="F111" s="98"/>
      <c r="G111" s="97">
        <v>4</v>
      </c>
      <c r="H111" s="98"/>
      <c r="I111" s="97">
        <v>3</v>
      </c>
      <c r="J111" s="98"/>
      <c r="K111" s="97">
        <v>2</v>
      </c>
      <c r="L111" s="98"/>
      <c r="M111" s="90" t="s">
        <v>4</v>
      </c>
      <c r="N111" s="90" t="s">
        <v>5</v>
      </c>
      <c r="O111" s="90" t="s">
        <v>6</v>
      </c>
      <c r="P111" s="90" t="s">
        <v>7</v>
      </c>
    </row>
    <row r="112" spans="1:17" ht="37.5" x14ac:dyDescent="0.25">
      <c r="A112" s="93"/>
      <c r="B112" s="95"/>
      <c r="C112" s="2" t="s">
        <v>8</v>
      </c>
      <c r="D112" s="2" t="s">
        <v>9</v>
      </c>
      <c r="E112" s="3" t="s">
        <v>8</v>
      </c>
      <c r="F112" s="3" t="s">
        <v>9</v>
      </c>
      <c r="G112" s="3" t="s">
        <v>8</v>
      </c>
      <c r="H112" s="3" t="s">
        <v>9</v>
      </c>
      <c r="I112" s="3" t="s">
        <v>8</v>
      </c>
      <c r="J112" s="3" t="s">
        <v>9</v>
      </c>
      <c r="K112" s="3" t="s">
        <v>8</v>
      </c>
      <c r="L112" s="3" t="s">
        <v>9</v>
      </c>
      <c r="M112" s="91"/>
      <c r="N112" s="91"/>
      <c r="O112" s="91"/>
      <c r="P112" s="91"/>
    </row>
    <row r="113" spans="1:16" ht="18.75" x14ac:dyDescent="0.3">
      <c r="A113" s="4" t="s">
        <v>10</v>
      </c>
      <c r="B113" s="5"/>
      <c r="C113" s="6"/>
      <c r="D113" s="7"/>
      <c r="E113" s="6"/>
      <c r="F113" s="8"/>
      <c r="G113" s="6"/>
      <c r="H113" s="9"/>
      <c r="I113" s="6"/>
      <c r="J113" s="9"/>
      <c r="K113" s="6"/>
      <c r="L113" s="9"/>
      <c r="M113" s="10"/>
      <c r="N113" s="10"/>
      <c r="O113" s="11"/>
      <c r="P113" s="11"/>
    </row>
    <row r="114" spans="1:16" ht="18.75" x14ac:dyDescent="0.3">
      <c r="A114" s="4" t="s">
        <v>11</v>
      </c>
      <c r="B114" s="5"/>
      <c r="C114" s="6"/>
      <c r="D114" s="7"/>
      <c r="E114" s="6"/>
      <c r="F114" s="8"/>
      <c r="G114" s="6"/>
      <c r="H114" s="9"/>
      <c r="I114" s="6"/>
      <c r="J114" s="9"/>
      <c r="K114" s="6"/>
      <c r="L114" s="9"/>
      <c r="M114" s="10"/>
      <c r="N114" s="10"/>
      <c r="O114" s="11"/>
      <c r="P114" s="11"/>
    </row>
    <row r="115" spans="1:16" ht="18.75" x14ac:dyDescent="0.3">
      <c r="A115" s="4" t="s">
        <v>15</v>
      </c>
      <c r="B115" s="19"/>
      <c r="C115" s="6"/>
      <c r="D115" s="17"/>
      <c r="E115" s="16"/>
      <c r="F115" s="22"/>
      <c r="G115" s="16"/>
      <c r="H115" s="22"/>
      <c r="I115" s="16"/>
      <c r="J115" s="22"/>
      <c r="K115" s="16"/>
      <c r="L115" s="22"/>
      <c r="M115" s="10"/>
      <c r="N115" s="18"/>
      <c r="O115" s="23"/>
      <c r="P115" s="23"/>
    </row>
    <row r="116" spans="1:16" ht="18.75" x14ac:dyDescent="0.3">
      <c r="A116" s="4" t="s">
        <v>16</v>
      </c>
      <c r="B116" s="19"/>
      <c r="C116" s="6"/>
      <c r="D116" s="17"/>
      <c r="E116" s="16"/>
      <c r="F116" s="22"/>
      <c r="G116" s="16"/>
      <c r="H116" s="22"/>
      <c r="I116" s="16"/>
      <c r="J116" s="22"/>
      <c r="K116" s="16"/>
      <c r="L116" s="22"/>
      <c r="M116" s="10"/>
      <c r="N116" s="18"/>
      <c r="O116" s="23"/>
      <c r="P116" s="23"/>
    </row>
    <row r="117" spans="1:16" ht="18.75" x14ac:dyDescent="0.3">
      <c r="A117" s="4" t="s">
        <v>12</v>
      </c>
      <c r="B117" s="19">
        <v>1</v>
      </c>
      <c r="C117" s="6">
        <f t="shared" ref="C117" si="68">E117+G117+I117+K117</f>
        <v>1</v>
      </c>
      <c r="D117" s="17">
        <f t="shared" ref="D117" si="69">C117/B117</f>
        <v>1</v>
      </c>
      <c r="E117" s="16">
        <v>0</v>
      </c>
      <c r="F117" s="22">
        <f t="shared" ref="F117" si="70">E117/$C117</f>
        <v>0</v>
      </c>
      <c r="G117" s="16">
        <v>0</v>
      </c>
      <c r="H117" s="22">
        <f t="shared" ref="H117:H122" si="71">G117/$C117</f>
        <v>0</v>
      </c>
      <c r="I117" s="16">
        <v>1</v>
      </c>
      <c r="J117" s="22">
        <f t="shared" ref="J117:J122" si="72">I117/$C117</f>
        <v>1</v>
      </c>
      <c r="K117" s="16">
        <v>0</v>
      </c>
      <c r="L117" s="22">
        <f t="shared" ref="L117:L122" si="73">K117/$C117</f>
        <v>0</v>
      </c>
      <c r="M117" s="10">
        <v>3.7</v>
      </c>
      <c r="N117" s="18">
        <v>19</v>
      </c>
      <c r="O117" s="23">
        <f t="shared" ref="O117:O121" si="74">(C117-K117)/C117</f>
        <v>1</v>
      </c>
      <c r="P117" s="23">
        <f t="shared" ref="P117:P122" si="75">(E117+G117)/C117</f>
        <v>0</v>
      </c>
    </row>
    <row r="118" spans="1:16" ht="18.75" x14ac:dyDescent="0.3">
      <c r="A118" s="4" t="s">
        <v>17</v>
      </c>
      <c r="B118" s="19"/>
      <c r="C118" s="6"/>
      <c r="D118" s="17"/>
      <c r="E118" s="16"/>
      <c r="F118" s="22"/>
      <c r="G118" s="16"/>
      <c r="H118" s="22"/>
      <c r="I118" s="16"/>
      <c r="J118" s="22"/>
      <c r="K118" s="16"/>
      <c r="L118" s="22"/>
      <c r="M118" s="10"/>
      <c r="N118" s="18"/>
      <c r="O118" s="23"/>
      <c r="P118" s="23"/>
    </row>
    <row r="119" spans="1:16" ht="18.75" x14ac:dyDescent="0.3">
      <c r="A119" s="4" t="s">
        <v>18</v>
      </c>
      <c r="B119" s="5">
        <v>0</v>
      </c>
      <c r="C119" s="6">
        <f t="shared" ref="C119" si="76">E119+G119+I119+K119</f>
        <v>1</v>
      </c>
      <c r="D119" s="17" t="e">
        <f t="shared" ref="D119" si="77">C119/B119</f>
        <v>#DIV/0!</v>
      </c>
      <c r="E119" s="16">
        <v>0</v>
      </c>
      <c r="F119" s="22">
        <f t="shared" ref="F119" si="78">E119/$C119</f>
        <v>0</v>
      </c>
      <c r="G119" s="16">
        <v>1</v>
      </c>
      <c r="H119" s="22">
        <f t="shared" ref="H119" si="79">G119/$C119</f>
        <v>1</v>
      </c>
      <c r="I119" s="16">
        <v>0</v>
      </c>
      <c r="J119" s="22">
        <f t="shared" ref="J119" si="80">I119/$C119</f>
        <v>0</v>
      </c>
      <c r="K119" s="16">
        <v>0</v>
      </c>
      <c r="L119" s="22">
        <f t="shared" ref="L119" si="81">K119/$C119</f>
        <v>0</v>
      </c>
      <c r="M119" s="10">
        <f t="shared" ref="M119" si="82" xml:space="preserve"> (E119*5+G119*4+I119*3+K119*2)/C119</f>
        <v>4</v>
      </c>
      <c r="N119" s="18">
        <v>24</v>
      </c>
      <c r="O119" s="23">
        <f t="shared" ref="O119" si="83">(C119-K119)/C119</f>
        <v>1</v>
      </c>
      <c r="P119" s="23">
        <f t="shared" ref="P119" si="84">(E119+G119)/C119</f>
        <v>1</v>
      </c>
    </row>
    <row r="120" spans="1:16" ht="18.75" x14ac:dyDescent="0.3">
      <c r="A120" s="4" t="s">
        <v>28</v>
      </c>
      <c r="B120" s="5"/>
      <c r="C120" s="6"/>
      <c r="D120" s="17"/>
      <c r="E120" s="16"/>
      <c r="F120" s="22"/>
      <c r="G120" s="16"/>
      <c r="H120" s="22"/>
      <c r="I120" s="16"/>
      <c r="J120" s="22"/>
      <c r="K120" s="16"/>
      <c r="L120" s="22"/>
      <c r="M120" s="10"/>
      <c r="N120" s="18"/>
      <c r="O120" s="23"/>
      <c r="P120" s="23"/>
    </row>
    <row r="121" spans="1:16" ht="18.75" x14ac:dyDescent="0.3">
      <c r="A121" s="12" t="s">
        <v>13</v>
      </c>
      <c r="B121" s="12">
        <f>SUM(B113:B120)</f>
        <v>1</v>
      </c>
      <c r="C121" s="13">
        <f>SUM(C113:C120)</f>
        <v>2</v>
      </c>
      <c r="D121" s="20">
        <f>C121/B121</f>
        <v>2</v>
      </c>
      <c r="E121" s="13">
        <f>SUM(E113:E120)</f>
        <v>0</v>
      </c>
      <c r="F121" s="21">
        <f>E121/C121</f>
        <v>0</v>
      </c>
      <c r="G121" s="13">
        <f>SUM(G113:G120)</f>
        <v>1</v>
      </c>
      <c r="H121" s="21">
        <f t="shared" si="71"/>
        <v>0.5</v>
      </c>
      <c r="I121" s="13">
        <f>SUM(I113:I120)</f>
        <v>1</v>
      </c>
      <c r="J121" s="21">
        <f t="shared" si="72"/>
        <v>0.5</v>
      </c>
      <c r="K121" s="13">
        <f>SUM(K113:K120)</f>
        <v>0</v>
      </c>
      <c r="L121" s="21">
        <f t="shared" si="73"/>
        <v>0</v>
      </c>
      <c r="M121" s="14">
        <f t="shared" ref="M121" si="85" xml:space="preserve"> (E121*5+G121*4+I121*3+K121*2)/C121</f>
        <v>3.5</v>
      </c>
      <c r="N121" s="14">
        <f>AVERAGE(N113:N120)</f>
        <v>21.5</v>
      </c>
      <c r="O121" s="20">
        <f t="shared" si="74"/>
        <v>1</v>
      </c>
      <c r="P121" s="20">
        <f t="shared" si="75"/>
        <v>0.5</v>
      </c>
    </row>
    <row r="122" spans="1:16" ht="18.75" x14ac:dyDescent="0.3">
      <c r="A122" s="15" t="s">
        <v>14</v>
      </c>
      <c r="B122" s="15"/>
      <c r="C122" s="15"/>
      <c r="D122" s="55" t="e">
        <f>C122/B122</f>
        <v>#DIV/0!</v>
      </c>
      <c r="E122" s="15"/>
      <c r="F122" s="55" t="e">
        <f>E122/C122</f>
        <v>#DIV/0!</v>
      </c>
      <c r="G122" s="15"/>
      <c r="H122" s="55" t="e">
        <f t="shared" si="71"/>
        <v>#DIV/0!</v>
      </c>
      <c r="I122" s="15"/>
      <c r="J122" s="55" t="e">
        <f t="shared" si="72"/>
        <v>#DIV/0!</v>
      </c>
      <c r="K122" s="15"/>
      <c r="L122" s="55" t="e">
        <f t="shared" si="73"/>
        <v>#DIV/0!</v>
      </c>
      <c r="M122" s="15"/>
      <c r="N122" s="55"/>
      <c r="O122" s="55"/>
      <c r="P122" s="55" t="e">
        <f t="shared" si="75"/>
        <v>#DIV/0!</v>
      </c>
    </row>
    <row r="125" spans="1:16" ht="18.75" x14ac:dyDescent="0.3">
      <c r="A125" s="92" t="s">
        <v>26</v>
      </c>
      <c r="B125" s="92"/>
      <c r="C125" s="92"/>
      <c r="D125" t="s">
        <v>44</v>
      </c>
    </row>
    <row r="126" spans="1:16" ht="18.75" x14ac:dyDescent="0.25">
      <c r="A126" s="93" t="s">
        <v>1</v>
      </c>
      <c r="B126" s="94" t="s">
        <v>2</v>
      </c>
      <c r="C126" s="96" t="s">
        <v>3</v>
      </c>
      <c r="D126" s="96"/>
      <c r="E126" s="97">
        <v>5</v>
      </c>
      <c r="F126" s="98"/>
      <c r="G126" s="97">
        <v>4</v>
      </c>
      <c r="H126" s="98"/>
      <c r="I126" s="97">
        <v>3</v>
      </c>
      <c r="J126" s="98"/>
      <c r="K126" s="97">
        <v>2</v>
      </c>
      <c r="L126" s="98"/>
      <c r="M126" s="90" t="s">
        <v>4</v>
      </c>
      <c r="N126" s="90" t="s">
        <v>5</v>
      </c>
      <c r="O126" s="90" t="s">
        <v>6</v>
      </c>
      <c r="P126" s="90" t="s">
        <v>7</v>
      </c>
    </row>
    <row r="127" spans="1:16" ht="37.5" x14ac:dyDescent="0.25">
      <c r="A127" s="93"/>
      <c r="B127" s="95"/>
      <c r="C127" s="2" t="s">
        <v>8</v>
      </c>
      <c r="D127" s="2" t="s">
        <v>9</v>
      </c>
      <c r="E127" s="3" t="s">
        <v>8</v>
      </c>
      <c r="F127" s="3" t="s">
        <v>9</v>
      </c>
      <c r="G127" s="3" t="s">
        <v>8</v>
      </c>
      <c r="H127" s="3" t="s">
        <v>9</v>
      </c>
      <c r="I127" s="3" t="s">
        <v>8</v>
      </c>
      <c r="J127" s="3" t="s">
        <v>9</v>
      </c>
      <c r="K127" s="3" t="s">
        <v>8</v>
      </c>
      <c r="L127" s="3" t="s">
        <v>9</v>
      </c>
      <c r="M127" s="91"/>
      <c r="N127" s="91"/>
      <c r="O127" s="91"/>
      <c r="P127" s="91"/>
    </row>
    <row r="128" spans="1:16" ht="18.75" x14ac:dyDescent="0.3">
      <c r="A128" s="4" t="s">
        <v>10</v>
      </c>
      <c r="B128" s="5">
        <v>10</v>
      </c>
      <c r="C128" s="6">
        <f>E128+G128+I128+K128</f>
        <v>10</v>
      </c>
      <c r="D128" s="7">
        <f t="shared" ref="D128:D135" si="86">C128/B128</f>
        <v>1</v>
      </c>
      <c r="E128" s="6">
        <v>1</v>
      </c>
      <c r="F128" s="8">
        <f t="shared" ref="F128:F135" si="87">E128/$C128</f>
        <v>0.1</v>
      </c>
      <c r="G128" s="6">
        <v>5</v>
      </c>
      <c r="H128" s="9">
        <f t="shared" ref="H128:H137" si="88">G128/$C128</f>
        <v>0.5</v>
      </c>
      <c r="I128" s="6">
        <v>4</v>
      </c>
      <c r="J128" s="9">
        <f t="shared" ref="J128:J137" si="89">I128/$C128</f>
        <v>0.4</v>
      </c>
      <c r="K128" s="6">
        <v>0</v>
      </c>
      <c r="L128" s="9">
        <f t="shared" ref="L128:L137" si="90">K128/$C128</f>
        <v>0</v>
      </c>
      <c r="M128" s="10">
        <v>3.85</v>
      </c>
      <c r="N128" s="10">
        <v>27.5</v>
      </c>
      <c r="O128" s="11">
        <f t="shared" ref="O128:O136" si="91">(C128-K128)/C128</f>
        <v>1</v>
      </c>
      <c r="P128" s="11">
        <f t="shared" ref="P128:P137" si="92">(E128+G128)/C128</f>
        <v>0.6</v>
      </c>
    </row>
    <row r="129" spans="1:16" ht="18.75" x14ac:dyDescent="0.3">
      <c r="A129" s="4" t="s">
        <v>11</v>
      </c>
      <c r="B129" s="5">
        <v>4</v>
      </c>
      <c r="C129" s="6">
        <f t="shared" ref="C129:C135" si="93">E129+G129+I129+K129</f>
        <v>4</v>
      </c>
      <c r="D129" s="7">
        <f t="shared" si="86"/>
        <v>1</v>
      </c>
      <c r="E129" s="6">
        <v>0</v>
      </c>
      <c r="F129" s="8">
        <f t="shared" si="87"/>
        <v>0</v>
      </c>
      <c r="G129" s="6">
        <v>4</v>
      </c>
      <c r="H129" s="9">
        <f t="shared" si="88"/>
        <v>1</v>
      </c>
      <c r="I129" s="6">
        <v>0</v>
      </c>
      <c r="J129" s="9">
        <f t="shared" si="89"/>
        <v>0</v>
      </c>
      <c r="K129" s="6">
        <v>0</v>
      </c>
      <c r="L129" s="9">
        <f t="shared" si="90"/>
        <v>0</v>
      </c>
      <c r="M129" s="10">
        <f t="shared" ref="M129" si="94" xml:space="preserve"> (E129*5+G129*4+I129*3+K129*2)/C129</f>
        <v>4</v>
      </c>
      <c r="N129" s="10">
        <v>29.5</v>
      </c>
      <c r="O129" s="11">
        <f t="shared" si="91"/>
        <v>1</v>
      </c>
      <c r="P129" s="11">
        <f t="shared" si="92"/>
        <v>1</v>
      </c>
    </row>
    <row r="130" spans="1:16" ht="18.75" x14ac:dyDescent="0.3">
      <c r="A130" s="4" t="s">
        <v>15</v>
      </c>
      <c r="B130" s="19">
        <v>11</v>
      </c>
      <c r="C130" s="6">
        <f t="shared" si="93"/>
        <v>11</v>
      </c>
      <c r="D130" s="17">
        <f t="shared" si="86"/>
        <v>1</v>
      </c>
      <c r="E130" s="16">
        <v>0</v>
      </c>
      <c r="F130" s="22">
        <f t="shared" si="87"/>
        <v>0</v>
      </c>
      <c r="G130" s="16">
        <v>5</v>
      </c>
      <c r="H130" s="22">
        <f t="shared" si="88"/>
        <v>0.45454545454545453</v>
      </c>
      <c r="I130" s="16">
        <v>6</v>
      </c>
      <c r="J130" s="22">
        <f t="shared" si="89"/>
        <v>0.54545454545454541</v>
      </c>
      <c r="K130" s="16">
        <v>0</v>
      </c>
      <c r="L130" s="22">
        <f t="shared" si="90"/>
        <v>0</v>
      </c>
      <c r="M130" s="10">
        <v>3.68</v>
      </c>
      <c r="N130" s="18">
        <v>18</v>
      </c>
      <c r="O130" s="23">
        <f t="shared" si="91"/>
        <v>1</v>
      </c>
      <c r="P130" s="23">
        <f t="shared" si="92"/>
        <v>0.45454545454545453</v>
      </c>
    </row>
    <row r="131" spans="1:16" ht="18.75" x14ac:dyDescent="0.3">
      <c r="A131" s="4" t="s">
        <v>16</v>
      </c>
      <c r="B131" s="19">
        <v>6</v>
      </c>
      <c r="C131" s="6">
        <f t="shared" si="93"/>
        <v>6</v>
      </c>
      <c r="D131" s="17">
        <f t="shared" si="86"/>
        <v>1</v>
      </c>
      <c r="E131" s="16">
        <v>0</v>
      </c>
      <c r="F131" s="22">
        <f t="shared" si="87"/>
        <v>0</v>
      </c>
      <c r="G131" s="16">
        <v>5</v>
      </c>
      <c r="H131" s="22">
        <f t="shared" si="88"/>
        <v>0.83333333333333337</v>
      </c>
      <c r="I131" s="16">
        <v>1</v>
      </c>
      <c r="J131" s="22">
        <f t="shared" si="89"/>
        <v>0.16666666666666666</v>
      </c>
      <c r="K131" s="16">
        <v>0</v>
      </c>
      <c r="L131" s="22">
        <f t="shared" si="90"/>
        <v>0</v>
      </c>
      <c r="M131" s="10">
        <v>3.9</v>
      </c>
      <c r="N131" s="18">
        <v>29</v>
      </c>
      <c r="O131" s="23">
        <f t="shared" si="91"/>
        <v>1</v>
      </c>
      <c r="P131" s="23">
        <f t="shared" si="92"/>
        <v>0.83333333333333337</v>
      </c>
    </row>
    <row r="132" spans="1:16" ht="18.75" x14ac:dyDescent="0.3">
      <c r="A132" s="4" t="s">
        <v>12</v>
      </c>
      <c r="B132" s="19">
        <v>14</v>
      </c>
      <c r="C132" s="6">
        <f t="shared" si="93"/>
        <v>14</v>
      </c>
      <c r="D132" s="17">
        <f t="shared" si="86"/>
        <v>1</v>
      </c>
      <c r="E132" s="16">
        <v>0</v>
      </c>
      <c r="F132" s="22">
        <f t="shared" si="87"/>
        <v>0</v>
      </c>
      <c r="G132" s="16">
        <v>7</v>
      </c>
      <c r="H132" s="22">
        <f t="shared" si="88"/>
        <v>0.5</v>
      </c>
      <c r="I132" s="16">
        <v>7</v>
      </c>
      <c r="J132" s="22">
        <f t="shared" si="89"/>
        <v>0.5</v>
      </c>
      <c r="K132" s="16">
        <v>0</v>
      </c>
      <c r="L132" s="22">
        <f t="shared" si="90"/>
        <v>0</v>
      </c>
      <c r="M132" s="10">
        <v>3.7</v>
      </c>
      <c r="N132" s="18">
        <v>21</v>
      </c>
      <c r="O132" s="23">
        <f t="shared" si="91"/>
        <v>1</v>
      </c>
      <c r="P132" s="23">
        <f t="shared" si="92"/>
        <v>0.5</v>
      </c>
    </row>
    <row r="133" spans="1:16" ht="18.75" x14ac:dyDescent="0.3">
      <c r="A133" s="4" t="s">
        <v>17</v>
      </c>
      <c r="B133" s="19">
        <v>4</v>
      </c>
      <c r="C133" s="6">
        <f t="shared" si="93"/>
        <v>4</v>
      </c>
      <c r="D133" s="17">
        <f t="shared" si="86"/>
        <v>1</v>
      </c>
      <c r="E133" s="16">
        <v>0</v>
      </c>
      <c r="F133" s="22">
        <f t="shared" si="87"/>
        <v>0</v>
      </c>
      <c r="G133" s="16">
        <v>1</v>
      </c>
      <c r="H133" s="22">
        <f t="shared" si="88"/>
        <v>0.25</v>
      </c>
      <c r="I133" s="16">
        <v>3</v>
      </c>
      <c r="J133" s="22">
        <f t="shared" si="89"/>
        <v>0.75</v>
      </c>
      <c r="K133" s="16">
        <v>0</v>
      </c>
      <c r="L133" s="22">
        <f t="shared" si="90"/>
        <v>0</v>
      </c>
      <c r="M133" s="10">
        <f t="shared" ref="M133:M136" si="95" xml:space="preserve"> (E133*5+G133*4+I133*3+K133*2)/C133</f>
        <v>3.25</v>
      </c>
      <c r="N133" s="18">
        <v>17</v>
      </c>
      <c r="O133" s="23">
        <f t="shared" si="91"/>
        <v>1</v>
      </c>
      <c r="P133" s="23">
        <f t="shared" si="92"/>
        <v>0.25</v>
      </c>
    </row>
    <row r="134" spans="1:16" ht="18.75" x14ac:dyDescent="0.3">
      <c r="A134" s="4" t="s">
        <v>18</v>
      </c>
      <c r="B134" s="19">
        <v>9</v>
      </c>
      <c r="C134" s="6">
        <f t="shared" si="93"/>
        <v>9</v>
      </c>
      <c r="D134" s="17">
        <f t="shared" si="86"/>
        <v>1</v>
      </c>
      <c r="E134" s="16">
        <v>0</v>
      </c>
      <c r="F134" s="22">
        <f t="shared" si="87"/>
        <v>0</v>
      </c>
      <c r="G134" s="16">
        <v>6</v>
      </c>
      <c r="H134" s="22">
        <f t="shared" si="88"/>
        <v>0.66666666666666663</v>
      </c>
      <c r="I134" s="16">
        <v>3</v>
      </c>
      <c r="J134" s="22">
        <f t="shared" si="89"/>
        <v>0.33333333333333331</v>
      </c>
      <c r="K134" s="16">
        <v>0</v>
      </c>
      <c r="L134" s="22">
        <f t="shared" si="90"/>
        <v>0</v>
      </c>
      <c r="M134" s="10">
        <f t="shared" si="95"/>
        <v>3.6666666666666665</v>
      </c>
      <c r="N134" s="18">
        <v>25</v>
      </c>
      <c r="O134" s="23">
        <f t="shared" si="91"/>
        <v>1</v>
      </c>
      <c r="P134" s="23">
        <f t="shared" si="92"/>
        <v>0.66666666666666663</v>
      </c>
    </row>
    <row r="135" spans="1:16" ht="18.75" x14ac:dyDescent="0.3">
      <c r="A135" s="4" t="s">
        <v>28</v>
      </c>
      <c r="B135" s="5">
        <v>9</v>
      </c>
      <c r="C135" s="6">
        <f t="shared" si="93"/>
        <v>9</v>
      </c>
      <c r="D135" s="17">
        <f t="shared" si="86"/>
        <v>1</v>
      </c>
      <c r="E135" s="16">
        <v>0</v>
      </c>
      <c r="F135" s="22">
        <f t="shared" si="87"/>
        <v>0</v>
      </c>
      <c r="G135" s="16">
        <v>2</v>
      </c>
      <c r="H135" s="22">
        <f t="shared" si="88"/>
        <v>0.22222222222222221</v>
      </c>
      <c r="I135" s="16">
        <v>7</v>
      </c>
      <c r="J135" s="22">
        <f t="shared" si="89"/>
        <v>0.77777777777777779</v>
      </c>
      <c r="K135" s="16">
        <v>0</v>
      </c>
      <c r="L135" s="22">
        <f t="shared" si="90"/>
        <v>0</v>
      </c>
      <c r="M135" s="10">
        <f t="shared" si="95"/>
        <v>3.2222222222222223</v>
      </c>
      <c r="N135" s="18">
        <v>26</v>
      </c>
      <c r="O135" s="23">
        <f t="shared" si="91"/>
        <v>1</v>
      </c>
      <c r="P135" s="23">
        <f t="shared" si="92"/>
        <v>0.22222222222222221</v>
      </c>
    </row>
    <row r="136" spans="1:16" ht="18.75" x14ac:dyDescent="0.3">
      <c r="A136" s="12" t="s">
        <v>13</v>
      </c>
      <c r="B136" s="12">
        <f>SUM(B128:B135)</f>
        <v>67</v>
      </c>
      <c r="C136" s="13">
        <f>SUM(C128:C135)</f>
        <v>67</v>
      </c>
      <c r="D136" s="20">
        <f>C136/B136</f>
        <v>1</v>
      </c>
      <c r="E136" s="13">
        <f>SUM(E128:E135)</f>
        <v>1</v>
      </c>
      <c r="F136" s="21">
        <f>E136/C136</f>
        <v>1.4925373134328358E-2</v>
      </c>
      <c r="G136" s="13">
        <f>SUM(G128:G135)</f>
        <v>35</v>
      </c>
      <c r="H136" s="21">
        <f t="shared" si="88"/>
        <v>0.52238805970149249</v>
      </c>
      <c r="I136" s="13">
        <f>SUM(I128:I135)</f>
        <v>31</v>
      </c>
      <c r="J136" s="21">
        <f t="shared" si="89"/>
        <v>0.46268656716417911</v>
      </c>
      <c r="K136" s="13">
        <f>SUM(K128:K135)</f>
        <v>0</v>
      </c>
      <c r="L136" s="21">
        <f t="shared" si="90"/>
        <v>0</v>
      </c>
      <c r="M136" s="14">
        <f t="shared" si="95"/>
        <v>3.5522388059701493</v>
      </c>
      <c r="N136" s="14">
        <f>AVERAGE(N128:N135)</f>
        <v>24.125</v>
      </c>
      <c r="O136" s="20">
        <f t="shared" si="91"/>
        <v>1</v>
      </c>
      <c r="P136" s="20">
        <f t="shared" si="92"/>
        <v>0.53731343283582089</v>
      </c>
    </row>
    <row r="137" spans="1:16" ht="18.75" x14ac:dyDescent="0.3">
      <c r="A137" s="15" t="s">
        <v>14</v>
      </c>
      <c r="B137" s="15"/>
      <c r="C137" s="15"/>
      <c r="D137" s="55" t="e">
        <f>C137/B137</f>
        <v>#DIV/0!</v>
      </c>
      <c r="E137" s="15"/>
      <c r="F137" s="55" t="e">
        <f>E137/C137</f>
        <v>#DIV/0!</v>
      </c>
      <c r="G137" s="15"/>
      <c r="H137" s="55" t="e">
        <f t="shared" si="88"/>
        <v>#DIV/0!</v>
      </c>
      <c r="I137" s="15"/>
      <c r="J137" s="55" t="e">
        <f t="shared" si="89"/>
        <v>#DIV/0!</v>
      </c>
      <c r="K137" s="15"/>
      <c r="L137" s="55" t="e">
        <f t="shared" si="90"/>
        <v>#DIV/0!</v>
      </c>
      <c r="M137" s="15"/>
      <c r="N137" s="55"/>
      <c r="O137" s="55"/>
      <c r="P137" s="55" t="e">
        <f t="shared" si="92"/>
        <v>#DIV/0!</v>
      </c>
    </row>
  </sheetData>
  <mergeCells count="108">
    <mergeCell ref="O111:O112"/>
    <mergeCell ref="P111:P112"/>
    <mergeCell ref="A125:C125"/>
    <mergeCell ref="A126:A127"/>
    <mergeCell ref="B126:B127"/>
    <mergeCell ref="C126:D126"/>
    <mergeCell ref="E126:F126"/>
    <mergeCell ref="G126:H126"/>
    <mergeCell ref="I126:J126"/>
    <mergeCell ref="K126:L126"/>
    <mergeCell ref="M126:M127"/>
    <mergeCell ref="N126:N127"/>
    <mergeCell ref="O126:O127"/>
    <mergeCell ref="P126:P127"/>
    <mergeCell ref="G111:H111"/>
    <mergeCell ref="I111:J111"/>
    <mergeCell ref="K111:L111"/>
    <mergeCell ref="M111:M112"/>
    <mergeCell ref="N111:N112"/>
    <mergeCell ref="A110:C110"/>
    <mergeCell ref="A111:A112"/>
    <mergeCell ref="B111:B112"/>
    <mergeCell ref="C111:D111"/>
    <mergeCell ref="E111:F111"/>
    <mergeCell ref="N33:N34"/>
    <mergeCell ref="O33:O34"/>
    <mergeCell ref="P33:P34"/>
    <mergeCell ref="E33:F33"/>
    <mergeCell ref="G33:H33"/>
    <mergeCell ref="I33:J33"/>
    <mergeCell ref="K33:L33"/>
    <mergeCell ref="M33:M34"/>
    <mergeCell ref="K48:L48"/>
    <mergeCell ref="M48:M49"/>
    <mergeCell ref="N48:N49"/>
    <mergeCell ref="A47:C47"/>
    <mergeCell ref="A48:A49"/>
    <mergeCell ref="B48:B49"/>
    <mergeCell ref="C48:D48"/>
    <mergeCell ref="E48:F48"/>
    <mergeCell ref="O48:O49"/>
    <mergeCell ref="P48:P49"/>
    <mergeCell ref="A63:C63"/>
    <mergeCell ref="A17:C17"/>
    <mergeCell ref="A32:C32"/>
    <mergeCell ref="A33:A34"/>
    <mergeCell ref="B33:B34"/>
    <mergeCell ref="C33:D33"/>
    <mergeCell ref="A18:A19"/>
    <mergeCell ref="B18:B19"/>
    <mergeCell ref="C18:D18"/>
    <mergeCell ref="P3:P4"/>
    <mergeCell ref="N3:N4"/>
    <mergeCell ref="O3:O4"/>
    <mergeCell ref="E18:F18"/>
    <mergeCell ref="G18:H18"/>
    <mergeCell ref="P18:P19"/>
    <mergeCell ref="I18:J18"/>
    <mergeCell ref="K18:L18"/>
    <mergeCell ref="M18:M19"/>
    <mergeCell ref="N18:N19"/>
    <mergeCell ref="O18:O19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O64:O65"/>
    <mergeCell ref="P64:P65"/>
    <mergeCell ref="G48:H48"/>
    <mergeCell ref="I48:J48"/>
    <mergeCell ref="K80:L80"/>
    <mergeCell ref="M80:M81"/>
    <mergeCell ref="N80:N81"/>
    <mergeCell ref="A79:C79"/>
    <mergeCell ref="A80:A81"/>
    <mergeCell ref="B80:B81"/>
    <mergeCell ref="C80:D80"/>
    <mergeCell ref="E80:F80"/>
    <mergeCell ref="O80:O81"/>
    <mergeCell ref="P80:P81"/>
    <mergeCell ref="A64:A65"/>
    <mergeCell ref="B64:B65"/>
    <mergeCell ref="C64:D64"/>
    <mergeCell ref="E64:F64"/>
    <mergeCell ref="G64:H64"/>
    <mergeCell ref="I64:J64"/>
    <mergeCell ref="K64:L64"/>
    <mergeCell ref="M64:M65"/>
    <mergeCell ref="N64:N65"/>
    <mergeCell ref="N96:N97"/>
    <mergeCell ref="O96:O97"/>
    <mergeCell ref="P96:P97"/>
    <mergeCell ref="G80:H80"/>
    <mergeCell ref="I80:J80"/>
    <mergeCell ref="A95:C95"/>
    <mergeCell ref="A96:A97"/>
    <mergeCell ref="B96:B97"/>
    <mergeCell ref="C96:D96"/>
    <mergeCell ref="E96:F96"/>
    <mergeCell ref="G96:H96"/>
    <mergeCell ref="I96:J96"/>
    <mergeCell ref="K96:L96"/>
    <mergeCell ref="M96:M9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8"/>
  <sheetViews>
    <sheetView zoomScale="70" zoomScaleNormal="70" workbookViewId="0">
      <selection activeCell="M14" sqref="M14"/>
    </sheetView>
  </sheetViews>
  <sheetFormatPr defaultRowHeight="15" x14ac:dyDescent="0.25"/>
  <cols>
    <col min="1" max="1" width="13.7109375" customWidth="1"/>
    <col min="4" max="4" width="11.85546875" customWidth="1"/>
    <col min="6" max="6" width="11.5703125" customWidth="1"/>
    <col min="8" max="8" width="15.85546875" customWidth="1"/>
    <col min="10" max="10" width="11.7109375" bestFit="1" customWidth="1"/>
    <col min="12" max="12" width="10.28515625" bestFit="1" customWidth="1"/>
    <col min="13" max="13" width="11.7109375" customWidth="1"/>
    <col min="15" max="15" width="11.42578125" customWidth="1"/>
    <col min="16" max="16" width="10.28515625" bestFit="1" customWidth="1"/>
  </cols>
  <sheetData>
    <row r="1" spans="1:17" ht="18.75" x14ac:dyDescent="0.3">
      <c r="A1" s="92" t="s">
        <v>35</v>
      </c>
      <c r="B1" s="92"/>
      <c r="C1" s="92"/>
      <c r="D1" s="1">
        <v>44713</v>
      </c>
    </row>
    <row r="3" spans="1:17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5">
        <v>2</v>
      </c>
      <c r="C5" s="6">
        <f>E5+G5+I5+K5</f>
        <v>2</v>
      </c>
      <c r="D5" s="7">
        <f t="shared" ref="D5:D12" si="0">C5/B5</f>
        <v>1</v>
      </c>
      <c r="E5" s="6">
        <v>0</v>
      </c>
      <c r="F5" s="8">
        <f t="shared" ref="F5:F12" si="1">E5/$C5</f>
        <v>0</v>
      </c>
      <c r="G5" s="6">
        <v>0</v>
      </c>
      <c r="H5" s="9">
        <f t="shared" ref="H5:H14" si="2">G5/$C5</f>
        <v>0</v>
      </c>
      <c r="I5" s="6">
        <v>1</v>
      </c>
      <c r="J5" s="9">
        <f t="shared" ref="J5:J14" si="3">I5/$C5</f>
        <v>0.5</v>
      </c>
      <c r="K5" s="6">
        <v>1</v>
      </c>
      <c r="L5" s="9">
        <f t="shared" ref="L5:L14" si="4">K5/$C5</f>
        <v>0.5</v>
      </c>
      <c r="M5" s="10">
        <f t="shared" ref="M5:M14" si="5" xml:space="preserve"> (E5*5+G5*4+I5*3+K5*2)/C5</f>
        <v>2.5</v>
      </c>
      <c r="N5" s="10">
        <v>13</v>
      </c>
      <c r="O5" s="11">
        <f t="shared" ref="O5:O14" si="6">(C5-K5)/C5</f>
        <v>0.5</v>
      </c>
      <c r="P5" s="11">
        <f t="shared" ref="P5:P14" si="7">(E5+G5)/C5</f>
        <v>0</v>
      </c>
      <c r="Q5" t="s">
        <v>46</v>
      </c>
    </row>
    <row r="6" spans="1:17" ht="18.75" x14ac:dyDescent="0.3">
      <c r="A6" s="4" t="s">
        <v>11</v>
      </c>
      <c r="B6" s="49"/>
      <c r="C6" s="50">
        <f t="shared" ref="C6:C12" si="8">E6+G6+I6+K6</f>
        <v>0</v>
      </c>
      <c r="D6" s="51" t="e">
        <f t="shared" si="0"/>
        <v>#DIV/0!</v>
      </c>
      <c r="E6" s="50"/>
      <c r="F6" s="52" t="e">
        <f t="shared" si="1"/>
        <v>#DIV/0!</v>
      </c>
      <c r="G6" s="50"/>
      <c r="H6" s="52" t="e">
        <f t="shared" si="2"/>
        <v>#DIV/0!</v>
      </c>
      <c r="I6" s="50"/>
      <c r="J6" s="52" t="e">
        <f t="shared" si="3"/>
        <v>#DIV/0!</v>
      </c>
      <c r="K6" s="50"/>
      <c r="L6" s="52" t="e">
        <f t="shared" si="4"/>
        <v>#DIV/0!</v>
      </c>
      <c r="M6" s="53" t="e">
        <f t="shared" si="5"/>
        <v>#DIV/0!</v>
      </c>
      <c r="N6" s="53"/>
      <c r="O6" s="54" t="e">
        <f t="shared" si="6"/>
        <v>#DIV/0!</v>
      </c>
      <c r="P6" s="54" t="e">
        <f t="shared" si="7"/>
        <v>#DIV/0!</v>
      </c>
    </row>
    <row r="7" spans="1:17" ht="18.75" x14ac:dyDescent="0.3">
      <c r="A7" s="4" t="s">
        <v>15</v>
      </c>
      <c r="B7" s="49"/>
      <c r="C7" s="50">
        <f t="shared" si="8"/>
        <v>0</v>
      </c>
      <c r="D7" s="51" t="e">
        <f t="shared" si="0"/>
        <v>#DIV/0!</v>
      </c>
      <c r="E7" s="50"/>
      <c r="F7" s="52" t="e">
        <f t="shared" si="1"/>
        <v>#DIV/0!</v>
      </c>
      <c r="G7" s="50"/>
      <c r="H7" s="52" t="e">
        <f t="shared" si="2"/>
        <v>#DIV/0!</v>
      </c>
      <c r="I7" s="50"/>
      <c r="J7" s="52" t="e">
        <f t="shared" si="3"/>
        <v>#DIV/0!</v>
      </c>
      <c r="K7" s="50"/>
      <c r="L7" s="52" t="e">
        <f t="shared" si="4"/>
        <v>#DIV/0!</v>
      </c>
      <c r="M7" s="53" t="e">
        <f t="shared" si="5"/>
        <v>#DIV/0!</v>
      </c>
      <c r="N7" s="53"/>
      <c r="O7" s="54" t="e">
        <f t="shared" si="6"/>
        <v>#DIV/0!</v>
      </c>
      <c r="P7" s="54" t="e">
        <f t="shared" si="7"/>
        <v>#DIV/0!</v>
      </c>
    </row>
    <row r="8" spans="1:17" ht="18.75" x14ac:dyDescent="0.3">
      <c r="A8" s="4" t="s">
        <v>16</v>
      </c>
      <c r="B8" s="19">
        <v>4</v>
      </c>
      <c r="C8" s="6">
        <f t="shared" si="8"/>
        <v>4</v>
      </c>
      <c r="D8" s="17">
        <f t="shared" si="0"/>
        <v>1</v>
      </c>
      <c r="E8" s="16">
        <v>0</v>
      </c>
      <c r="F8" s="22">
        <f t="shared" si="1"/>
        <v>0</v>
      </c>
      <c r="G8" s="16">
        <v>1</v>
      </c>
      <c r="H8" s="22">
        <f t="shared" si="2"/>
        <v>0.25</v>
      </c>
      <c r="I8" s="16">
        <v>2</v>
      </c>
      <c r="J8" s="22">
        <f t="shared" si="3"/>
        <v>0.5</v>
      </c>
      <c r="K8" s="16">
        <v>1</v>
      </c>
      <c r="L8" s="22">
        <f t="shared" si="4"/>
        <v>0.25</v>
      </c>
      <c r="M8" s="18">
        <f t="shared" si="5"/>
        <v>3</v>
      </c>
      <c r="N8" s="18">
        <v>17</v>
      </c>
      <c r="O8" s="23">
        <f t="shared" si="6"/>
        <v>0.75</v>
      </c>
      <c r="P8" s="23">
        <f t="shared" si="7"/>
        <v>0.25</v>
      </c>
      <c r="Q8" t="s">
        <v>45</v>
      </c>
    </row>
    <row r="9" spans="1:17" ht="18.75" x14ac:dyDescent="0.3">
      <c r="A9" s="4" t="s">
        <v>12</v>
      </c>
      <c r="B9" s="19">
        <v>2</v>
      </c>
      <c r="C9" s="6">
        <f t="shared" si="8"/>
        <v>2</v>
      </c>
      <c r="D9" s="17">
        <f t="shared" si="0"/>
        <v>1</v>
      </c>
      <c r="E9" s="16">
        <v>0</v>
      </c>
      <c r="F9" s="22">
        <f t="shared" si="1"/>
        <v>0</v>
      </c>
      <c r="G9" s="16">
        <v>1</v>
      </c>
      <c r="H9" s="22">
        <f t="shared" si="2"/>
        <v>0.5</v>
      </c>
      <c r="I9" s="16">
        <v>1</v>
      </c>
      <c r="J9" s="22">
        <f t="shared" si="3"/>
        <v>0.5</v>
      </c>
      <c r="K9" s="16">
        <v>0</v>
      </c>
      <c r="L9" s="22">
        <f t="shared" si="4"/>
        <v>0</v>
      </c>
      <c r="M9" s="18">
        <f t="shared" si="5"/>
        <v>3.5</v>
      </c>
      <c r="N9" s="18">
        <v>19.5</v>
      </c>
      <c r="O9" s="23">
        <f t="shared" si="6"/>
        <v>1</v>
      </c>
      <c r="P9" s="23">
        <f t="shared" si="7"/>
        <v>0.5</v>
      </c>
    </row>
    <row r="10" spans="1:17" ht="18.75" x14ac:dyDescent="0.3">
      <c r="A10" s="4" t="s">
        <v>17</v>
      </c>
      <c r="B10" s="49"/>
      <c r="C10" s="50">
        <f t="shared" si="8"/>
        <v>0</v>
      </c>
      <c r="D10" s="51" t="e">
        <f t="shared" si="0"/>
        <v>#DIV/0!</v>
      </c>
      <c r="E10" s="50"/>
      <c r="F10" s="52" t="e">
        <f t="shared" si="1"/>
        <v>#DIV/0!</v>
      </c>
      <c r="G10" s="50"/>
      <c r="H10" s="52" t="e">
        <f t="shared" si="2"/>
        <v>#DIV/0!</v>
      </c>
      <c r="I10" s="50"/>
      <c r="J10" s="52" t="e">
        <f t="shared" si="3"/>
        <v>#DIV/0!</v>
      </c>
      <c r="K10" s="50"/>
      <c r="L10" s="52" t="e">
        <f t="shared" si="4"/>
        <v>#DIV/0!</v>
      </c>
      <c r="M10" s="53" t="e">
        <f t="shared" si="5"/>
        <v>#DIV/0!</v>
      </c>
      <c r="N10" s="53"/>
      <c r="O10" s="54" t="e">
        <f t="shared" si="6"/>
        <v>#DIV/0!</v>
      </c>
      <c r="P10" s="54" t="e">
        <f t="shared" si="7"/>
        <v>#DIV/0!</v>
      </c>
    </row>
    <row r="11" spans="1:17" ht="18.75" x14ac:dyDescent="0.3">
      <c r="A11" s="4" t="s">
        <v>18</v>
      </c>
      <c r="B11" s="19">
        <v>3</v>
      </c>
      <c r="C11" s="6">
        <f t="shared" si="8"/>
        <v>3</v>
      </c>
      <c r="D11" s="17">
        <f t="shared" si="0"/>
        <v>1</v>
      </c>
      <c r="E11" s="16">
        <v>1</v>
      </c>
      <c r="F11" s="22">
        <f t="shared" si="1"/>
        <v>0.33333333333333331</v>
      </c>
      <c r="G11" s="16">
        <v>0</v>
      </c>
      <c r="H11" s="22">
        <f t="shared" si="2"/>
        <v>0</v>
      </c>
      <c r="I11" s="16">
        <v>2</v>
      </c>
      <c r="J11" s="22">
        <f t="shared" si="3"/>
        <v>0.66666666666666663</v>
      </c>
      <c r="K11" s="16">
        <v>0</v>
      </c>
      <c r="L11" s="22">
        <f t="shared" si="4"/>
        <v>0</v>
      </c>
      <c r="M11" s="18">
        <f t="shared" si="5"/>
        <v>3.6666666666666665</v>
      </c>
      <c r="N11" s="18">
        <v>21</v>
      </c>
      <c r="O11" s="23">
        <f t="shared" si="6"/>
        <v>1</v>
      </c>
      <c r="P11" s="23">
        <f t="shared" si="7"/>
        <v>0.33333333333333331</v>
      </c>
    </row>
    <row r="12" spans="1:17" ht="18.75" x14ac:dyDescent="0.3">
      <c r="A12" s="4" t="s">
        <v>28</v>
      </c>
      <c r="B12" s="5">
        <v>1</v>
      </c>
      <c r="C12" s="6">
        <f t="shared" si="8"/>
        <v>1</v>
      </c>
      <c r="D12" s="17">
        <f t="shared" si="0"/>
        <v>1</v>
      </c>
      <c r="E12" s="16">
        <v>0</v>
      </c>
      <c r="F12" s="22">
        <f t="shared" si="1"/>
        <v>0</v>
      </c>
      <c r="G12" s="16">
        <v>0</v>
      </c>
      <c r="H12" s="22">
        <f t="shared" si="2"/>
        <v>0</v>
      </c>
      <c r="I12" s="16">
        <v>1</v>
      </c>
      <c r="J12" s="22">
        <f t="shared" si="3"/>
        <v>1</v>
      </c>
      <c r="K12" s="16">
        <v>0</v>
      </c>
      <c r="L12" s="22">
        <f t="shared" si="4"/>
        <v>0</v>
      </c>
      <c r="M12" s="18">
        <f t="shared" si="5"/>
        <v>3</v>
      </c>
      <c r="N12" s="18">
        <v>11</v>
      </c>
      <c r="O12" s="23">
        <f t="shared" si="6"/>
        <v>1</v>
      </c>
      <c r="P12" s="23">
        <f t="shared" si="7"/>
        <v>0</v>
      </c>
    </row>
    <row r="13" spans="1:17" ht="18.75" x14ac:dyDescent="0.3">
      <c r="A13" s="12" t="s">
        <v>13</v>
      </c>
      <c r="B13" s="12">
        <f>SUM(B5:B12)</f>
        <v>12</v>
      </c>
      <c r="C13" s="13">
        <f>SUM(C5:C12)</f>
        <v>12</v>
      </c>
      <c r="D13" s="20">
        <f>C13/B13</f>
        <v>1</v>
      </c>
      <c r="E13" s="13">
        <f>SUM(E5:E12)</f>
        <v>1</v>
      </c>
      <c r="F13" s="21">
        <f>E13/C13</f>
        <v>8.3333333333333329E-2</v>
      </c>
      <c r="G13" s="13">
        <f>SUM(G5:G12)</f>
        <v>2</v>
      </c>
      <c r="H13" s="21">
        <f t="shared" si="2"/>
        <v>0.16666666666666666</v>
      </c>
      <c r="I13" s="13">
        <f>SUM(I5:I12)</f>
        <v>7</v>
      </c>
      <c r="J13" s="21">
        <f t="shared" si="3"/>
        <v>0.58333333333333337</v>
      </c>
      <c r="K13" s="13">
        <f>SUM(K5:K12)</f>
        <v>2</v>
      </c>
      <c r="L13" s="21">
        <f t="shared" si="4"/>
        <v>0.16666666666666666</v>
      </c>
      <c r="M13" s="14">
        <f t="shared" si="5"/>
        <v>3.1666666666666665</v>
      </c>
      <c r="N13" s="14">
        <f>AVERAGE(N5:N12)</f>
        <v>16.3</v>
      </c>
      <c r="O13" s="20">
        <f t="shared" si="6"/>
        <v>0.83333333333333337</v>
      </c>
      <c r="P13" s="20">
        <f t="shared" si="7"/>
        <v>0.25</v>
      </c>
    </row>
    <row r="14" spans="1:17" ht="18.75" x14ac:dyDescent="0.3">
      <c r="A14" s="15" t="s">
        <v>14</v>
      </c>
      <c r="B14" s="15">
        <f>SUM(B6:B13)</f>
        <v>22</v>
      </c>
      <c r="C14" s="15">
        <f>E14+G14+I14+K14</f>
        <v>22</v>
      </c>
      <c r="D14" s="55">
        <f>C14/B14</f>
        <v>1</v>
      </c>
      <c r="E14" s="15">
        <f>SUM(E6:E13)</f>
        <v>2</v>
      </c>
      <c r="F14" s="55">
        <f>E14/C14</f>
        <v>9.0909090909090912E-2</v>
      </c>
      <c r="G14" s="15">
        <f>SUM(G6:G13)</f>
        <v>4</v>
      </c>
      <c r="H14" s="55">
        <f t="shared" si="2"/>
        <v>0.18181818181818182</v>
      </c>
      <c r="I14" s="15">
        <f>SUM(I6:I13)</f>
        <v>13</v>
      </c>
      <c r="J14" s="55">
        <f t="shared" si="3"/>
        <v>0.59090909090909094</v>
      </c>
      <c r="K14" s="15">
        <f>SUM(K6:K13)</f>
        <v>3</v>
      </c>
      <c r="L14" s="55">
        <f t="shared" si="4"/>
        <v>0.13636363636363635</v>
      </c>
      <c r="M14" s="60">
        <f t="shared" si="5"/>
        <v>3.2272727272727271</v>
      </c>
      <c r="N14" s="15">
        <f>AVERAGE(N6:N13)</f>
        <v>16.96</v>
      </c>
      <c r="O14" s="55">
        <f t="shared" si="6"/>
        <v>0.86363636363636365</v>
      </c>
      <c r="P14" s="55">
        <f t="shared" si="7"/>
        <v>0.27272727272727271</v>
      </c>
    </row>
    <row r="18" spans="1:17" ht="18.75" x14ac:dyDescent="0.3">
      <c r="A18" s="92" t="s">
        <v>35</v>
      </c>
      <c r="B18" s="92"/>
      <c r="C18" s="92"/>
      <c r="D18" s="1">
        <v>44746</v>
      </c>
    </row>
    <row r="20" spans="1:17" ht="18.75" x14ac:dyDescent="0.25">
      <c r="A20" s="93" t="s">
        <v>1</v>
      </c>
      <c r="B20" s="94" t="s">
        <v>2</v>
      </c>
      <c r="C20" s="96" t="s">
        <v>3</v>
      </c>
      <c r="D20" s="96"/>
      <c r="E20" s="97">
        <v>5</v>
      </c>
      <c r="F20" s="98"/>
      <c r="G20" s="97">
        <v>4</v>
      </c>
      <c r="H20" s="98"/>
      <c r="I20" s="97">
        <v>3</v>
      </c>
      <c r="J20" s="98"/>
      <c r="K20" s="97">
        <v>2</v>
      </c>
      <c r="L20" s="98"/>
      <c r="M20" s="90" t="s">
        <v>4</v>
      </c>
      <c r="N20" s="90" t="s">
        <v>5</v>
      </c>
      <c r="O20" s="90" t="s">
        <v>6</v>
      </c>
      <c r="P20" s="90" t="s">
        <v>7</v>
      </c>
    </row>
    <row r="21" spans="1:17" ht="37.5" x14ac:dyDescent="0.25">
      <c r="A21" s="93"/>
      <c r="B21" s="95"/>
      <c r="C21" s="2" t="s">
        <v>8</v>
      </c>
      <c r="D21" s="2" t="s">
        <v>9</v>
      </c>
      <c r="E21" s="3" t="s">
        <v>8</v>
      </c>
      <c r="F21" s="3" t="s">
        <v>9</v>
      </c>
      <c r="G21" s="3" t="s">
        <v>8</v>
      </c>
      <c r="H21" s="3" t="s">
        <v>9</v>
      </c>
      <c r="I21" s="3" t="s">
        <v>8</v>
      </c>
      <c r="J21" s="3" t="s">
        <v>9</v>
      </c>
      <c r="K21" s="3" t="s">
        <v>8</v>
      </c>
      <c r="L21" s="3" t="s">
        <v>9</v>
      </c>
      <c r="M21" s="91"/>
      <c r="N21" s="91"/>
      <c r="O21" s="91"/>
      <c r="P21" s="91"/>
    </row>
    <row r="22" spans="1:17" ht="18.75" x14ac:dyDescent="0.3">
      <c r="A22" s="4" t="s">
        <v>10</v>
      </c>
      <c r="B22" s="5">
        <v>1</v>
      </c>
      <c r="C22" s="6">
        <f>E22+G22+I22+K22</f>
        <v>1</v>
      </c>
      <c r="D22" s="7">
        <f t="shared" ref="D22:D25" si="9">C22/B22</f>
        <v>1</v>
      </c>
      <c r="E22" s="6">
        <v>0</v>
      </c>
      <c r="F22" s="8">
        <f t="shared" ref="F22:F25" si="10">E22/$C22</f>
        <v>0</v>
      </c>
      <c r="G22" s="6">
        <v>0</v>
      </c>
      <c r="H22" s="9">
        <f t="shared" ref="H22:H31" si="11">G22/$C22</f>
        <v>0</v>
      </c>
      <c r="I22" s="6">
        <v>1</v>
      </c>
      <c r="J22" s="9">
        <f t="shared" ref="J22:J31" si="12">I22/$C22</f>
        <v>1</v>
      </c>
      <c r="K22" s="6">
        <v>0</v>
      </c>
      <c r="L22" s="9">
        <f t="shared" ref="L22:L31" si="13">K22/$C22</f>
        <v>0</v>
      </c>
      <c r="M22" s="10">
        <f t="shared" ref="M22:M30" si="14" xml:space="preserve"> (E22*5+G22*4+I22*3+K22*2)/C22</f>
        <v>3</v>
      </c>
      <c r="N22" s="10">
        <v>17</v>
      </c>
      <c r="O22" s="11">
        <f t="shared" ref="O22:O31" si="15">(C22-K22)/C22</f>
        <v>1</v>
      </c>
      <c r="P22" s="11">
        <f t="shared" ref="P22:P31" si="16">(E22+G22)/C22</f>
        <v>0</v>
      </c>
      <c r="Q22" t="s">
        <v>46</v>
      </c>
    </row>
    <row r="23" spans="1:17" ht="18.75" x14ac:dyDescent="0.3">
      <c r="A23" s="4" t="s">
        <v>11</v>
      </c>
      <c r="B23" s="49"/>
      <c r="C23" s="50"/>
      <c r="D23" s="51"/>
      <c r="E23" s="50"/>
      <c r="F23" s="52"/>
      <c r="G23" s="50"/>
      <c r="H23" s="52"/>
      <c r="I23" s="50"/>
      <c r="J23" s="52"/>
      <c r="K23" s="50"/>
      <c r="L23" s="52"/>
      <c r="M23" s="53"/>
      <c r="N23" s="53"/>
      <c r="O23" s="54"/>
      <c r="P23" s="54"/>
    </row>
    <row r="24" spans="1:17" ht="18.75" x14ac:dyDescent="0.3">
      <c r="A24" s="4" t="s">
        <v>15</v>
      </c>
      <c r="B24" s="49"/>
      <c r="C24" s="50"/>
      <c r="D24" s="51"/>
      <c r="E24" s="50"/>
      <c r="F24" s="52"/>
      <c r="G24" s="50"/>
      <c r="H24" s="52"/>
      <c r="I24" s="50"/>
      <c r="J24" s="52"/>
      <c r="K24" s="50"/>
      <c r="L24" s="52"/>
      <c r="M24" s="53"/>
      <c r="N24" s="53"/>
      <c r="O24" s="54"/>
      <c r="P24" s="54"/>
    </row>
    <row r="25" spans="1:17" ht="18.75" x14ac:dyDescent="0.3">
      <c r="A25" s="4" t="s">
        <v>16</v>
      </c>
      <c r="B25" s="19">
        <v>1</v>
      </c>
      <c r="C25" s="6">
        <f t="shared" ref="C25" si="17">E25+G25+I25+K25</f>
        <v>1</v>
      </c>
      <c r="D25" s="17">
        <f t="shared" si="9"/>
        <v>1</v>
      </c>
      <c r="E25" s="16">
        <v>0</v>
      </c>
      <c r="F25" s="22">
        <f t="shared" si="10"/>
        <v>0</v>
      </c>
      <c r="G25" s="16">
        <v>0</v>
      </c>
      <c r="H25" s="22">
        <f t="shared" si="11"/>
        <v>0</v>
      </c>
      <c r="I25" s="16">
        <v>1</v>
      </c>
      <c r="J25" s="22">
        <f t="shared" si="12"/>
        <v>1</v>
      </c>
      <c r="K25" s="16">
        <v>0</v>
      </c>
      <c r="L25" s="22">
        <f t="shared" si="13"/>
        <v>0</v>
      </c>
      <c r="M25" s="18">
        <f t="shared" si="14"/>
        <v>3</v>
      </c>
      <c r="N25" s="18">
        <v>16</v>
      </c>
      <c r="O25" s="23">
        <f t="shared" si="15"/>
        <v>1</v>
      </c>
      <c r="P25" s="23">
        <f t="shared" si="16"/>
        <v>0</v>
      </c>
      <c r="Q25" t="s">
        <v>45</v>
      </c>
    </row>
    <row r="26" spans="1:17" ht="18.75" x14ac:dyDescent="0.3">
      <c r="A26" s="4" t="s">
        <v>12</v>
      </c>
      <c r="B26" s="49"/>
      <c r="C26" s="50"/>
      <c r="D26" s="51"/>
      <c r="E26" s="50"/>
      <c r="F26" s="52"/>
      <c r="G26" s="50"/>
      <c r="H26" s="52"/>
      <c r="I26" s="50"/>
      <c r="J26" s="52"/>
      <c r="K26" s="50"/>
      <c r="L26" s="52"/>
      <c r="M26" s="53" t="e">
        <f t="shared" si="14"/>
        <v>#DIV/0!</v>
      </c>
      <c r="N26" s="53"/>
      <c r="O26" s="54"/>
      <c r="P26" s="54"/>
    </row>
    <row r="27" spans="1:17" ht="18.75" x14ac:dyDescent="0.3">
      <c r="A27" s="4" t="s">
        <v>17</v>
      </c>
      <c r="B27" s="49"/>
      <c r="C27" s="50"/>
      <c r="D27" s="51"/>
      <c r="E27" s="50"/>
      <c r="F27" s="52"/>
      <c r="G27" s="50"/>
      <c r="H27" s="52"/>
      <c r="I27" s="50"/>
      <c r="J27" s="52"/>
      <c r="K27" s="50"/>
      <c r="L27" s="52"/>
      <c r="M27" s="53" t="e">
        <f t="shared" si="14"/>
        <v>#DIV/0!</v>
      </c>
      <c r="N27" s="53"/>
      <c r="O27" s="54"/>
      <c r="P27" s="54"/>
    </row>
    <row r="28" spans="1:17" ht="18.75" x14ac:dyDescent="0.3">
      <c r="A28" s="4" t="s">
        <v>18</v>
      </c>
      <c r="B28" s="49"/>
      <c r="C28" s="50"/>
      <c r="D28" s="51"/>
      <c r="E28" s="50"/>
      <c r="F28" s="52"/>
      <c r="G28" s="50"/>
      <c r="H28" s="52"/>
      <c r="I28" s="50"/>
      <c r="J28" s="52"/>
      <c r="K28" s="50"/>
      <c r="L28" s="52"/>
      <c r="M28" s="53" t="e">
        <f t="shared" si="14"/>
        <v>#DIV/0!</v>
      </c>
      <c r="N28" s="53"/>
      <c r="O28" s="54"/>
      <c r="P28" s="54"/>
    </row>
    <row r="29" spans="1:17" ht="18.75" x14ac:dyDescent="0.3">
      <c r="A29" s="4" t="s">
        <v>28</v>
      </c>
      <c r="B29" s="49"/>
      <c r="C29" s="50"/>
      <c r="D29" s="51"/>
      <c r="E29" s="50"/>
      <c r="F29" s="52"/>
      <c r="G29" s="50"/>
      <c r="H29" s="52"/>
      <c r="I29" s="50"/>
      <c r="J29" s="52"/>
      <c r="K29" s="50"/>
      <c r="L29" s="52"/>
      <c r="M29" s="53" t="e">
        <f t="shared" si="14"/>
        <v>#DIV/0!</v>
      </c>
      <c r="N29" s="53"/>
      <c r="O29" s="54"/>
      <c r="P29" s="54"/>
    </row>
    <row r="30" spans="1:17" ht="18.75" x14ac:dyDescent="0.3">
      <c r="A30" s="12" t="s">
        <v>13</v>
      </c>
      <c r="B30" s="12">
        <f>SUM(B22:B29)</f>
        <v>2</v>
      </c>
      <c r="C30" s="13">
        <f>SUM(C22:C29)</f>
        <v>2</v>
      </c>
      <c r="D30" s="20">
        <f>C30/B30</f>
        <v>1</v>
      </c>
      <c r="E30" s="13">
        <f>SUM(E22:E29)</f>
        <v>0</v>
      </c>
      <c r="F30" s="21">
        <f>E30/C30</f>
        <v>0</v>
      </c>
      <c r="G30" s="13">
        <f>SUM(G22:G29)</f>
        <v>0</v>
      </c>
      <c r="H30" s="21">
        <f t="shared" si="11"/>
        <v>0</v>
      </c>
      <c r="I30" s="13">
        <f>SUM(I22:I29)</f>
        <v>2</v>
      </c>
      <c r="J30" s="21">
        <f t="shared" si="12"/>
        <v>1</v>
      </c>
      <c r="K30" s="13">
        <f>SUM(K22:K29)</f>
        <v>0</v>
      </c>
      <c r="L30" s="21">
        <f t="shared" si="13"/>
        <v>0</v>
      </c>
      <c r="M30" s="14">
        <f t="shared" si="14"/>
        <v>3</v>
      </c>
      <c r="N30" s="14">
        <f>AVERAGE(N22:N29)</f>
        <v>16.5</v>
      </c>
      <c r="O30" s="20">
        <f t="shared" si="15"/>
        <v>1</v>
      </c>
      <c r="P30" s="20">
        <f t="shared" si="16"/>
        <v>0</v>
      </c>
    </row>
    <row r="31" spans="1:17" ht="18.75" x14ac:dyDescent="0.3">
      <c r="A31" s="15" t="s">
        <v>14</v>
      </c>
      <c r="B31" s="15">
        <v>196</v>
      </c>
      <c r="C31" s="15">
        <v>195</v>
      </c>
      <c r="D31" s="55">
        <f>C31/B31</f>
        <v>0.99489795918367352</v>
      </c>
      <c r="E31" s="15">
        <v>1</v>
      </c>
      <c r="F31" s="55">
        <f>E31/C31</f>
        <v>5.1282051282051282E-3</v>
      </c>
      <c r="G31" s="15">
        <v>15</v>
      </c>
      <c r="H31" s="55">
        <f t="shared" si="11"/>
        <v>7.6923076923076927E-2</v>
      </c>
      <c r="I31" s="15">
        <v>125</v>
      </c>
      <c r="J31" s="55">
        <f t="shared" si="12"/>
        <v>0.64102564102564108</v>
      </c>
      <c r="K31" s="15">
        <v>54</v>
      </c>
      <c r="L31" s="55">
        <f t="shared" si="13"/>
        <v>0.27692307692307694</v>
      </c>
      <c r="M31" s="15">
        <v>2.8</v>
      </c>
      <c r="N31" s="15">
        <v>13.5</v>
      </c>
      <c r="O31" s="55">
        <f t="shared" si="15"/>
        <v>0.72307692307692306</v>
      </c>
      <c r="P31" s="55">
        <f t="shared" si="16"/>
        <v>8.2051282051282051E-2</v>
      </c>
    </row>
    <row r="35" spans="1:16" ht="18.75" x14ac:dyDescent="0.3">
      <c r="A35" s="92" t="s">
        <v>35</v>
      </c>
      <c r="B35" s="92"/>
      <c r="C35" s="92"/>
      <c r="D35" s="1" t="s">
        <v>44</v>
      </c>
    </row>
    <row r="37" spans="1:16" ht="18.75" x14ac:dyDescent="0.25">
      <c r="A37" s="93" t="s">
        <v>1</v>
      </c>
      <c r="B37" s="94" t="s">
        <v>2</v>
      </c>
      <c r="C37" s="96" t="s">
        <v>3</v>
      </c>
      <c r="D37" s="96"/>
      <c r="E37" s="97">
        <v>5</v>
      </c>
      <c r="F37" s="98"/>
      <c r="G37" s="97">
        <v>4</v>
      </c>
      <c r="H37" s="98"/>
      <c r="I37" s="97">
        <v>3</v>
      </c>
      <c r="J37" s="98"/>
      <c r="K37" s="97">
        <v>2</v>
      </c>
      <c r="L37" s="98"/>
      <c r="M37" s="90" t="s">
        <v>4</v>
      </c>
      <c r="N37" s="90" t="s">
        <v>5</v>
      </c>
      <c r="O37" s="90" t="s">
        <v>6</v>
      </c>
      <c r="P37" s="90" t="s">
        <v>7</v>
      </c>
    </row>
    <row r="38" spans="1:16" ht="37.5" x14ac:dyDescent="0.25">
      <c r="A38" s="93"/>
      <c r="B38" s="95"/>
      <c r="C38" s="2" t="s">
        <v>8</v>
      </c>
      <c r="D38" s="2" t="s">
        <v>9</v>
      </c>
      <c r="E38" s="3" t="s">
        <v>8</v>
      </c>
      <c r="F38" s="3" t="s">
        <v>9</v>
      </c>
      <c r="G38" s="3" t="s">
        <v>8</v>
      </c>
      <c r="H38" s="3" t="s">
        <v>9</v>
      </c>
      <c r="I38" s="3" t="s">
        <v>8</v>
      </c>
      <c r="J38" s="3" t="s">
        <v>9</v>
      </c>
      <c r="K38" s="3" t="s">
        <v>8</v>
      </c>
      <c r="L38" s="3" t="s">
        <v>9</v>
      </c>
      <c r="M38" s="91"/>
      <c r="N38" s="91"/>
      <c r="O38" s="91"/>
      <c r="P38" s="91"/>
    </row>
    <row r="39" spans="1:16" ht="18.75" x14ac:dyDescent="0.3">
      <c r="A39" s="4" t="s">
        <v>10</v>
      </c>
      <c r="B39" s="5">
        <v>2</v>
      </c>
      <c r="C39" s="6">
        <f>E39+G39+I39+K39</f>
        <v>2</v>
      </c>
      <c r="D39" s="7">
        <f t="shared" ref="D39:D46" si="18">C39/B39</f>
        <v>1</v>
      </c>
      <c r="E39" s="6">
        <v>0</v>
      </c>
      <c r="F39" s="8">
        <f t="shared" ref="F39:F46" si="19">E39/$C39</f>
        <v>0</v>
      </c>
      <c r="G39" s="6">
        <v>0</v>
      </c>
      <c r="H39" s="9">
        <f t="shared" ref="H39:H47" si="20">G39/$C39</f>
        <v>0</v>
      </c>
      <c r="I39" s="6">
        <v>2</v>
      </c>
      <c r="J39" s="9">
        <f t="shared" ref="J39:J47" si="21">I39/$C39</f>
        <v>1</v>
      </c>
      <c r="K39" s="6">
        <v>0</v>
      </c>
      <c r="L39" s="9">
        <f t="shared" ref="L39:L47" si="22">K39/$C39</f>
        <v>0</v>
      </c>
      <c r="M39" s="10">
        <f t="shared" ref="M39:M47" si="23" xml:space="preserve"> (E39*5+G39*4+I39*3+K39*2)/C39</f>
        <v>3</v>
      </c>
      <c r="N39" s="10">
        <v>13</v>
      </c>
      <c r="O39" s="11">
        <f t="shared" ref="O39:O47" si="24">(C39-K39)/C39</f>
        <v>1</v>
      </c>
      <c r="P39" s="11">
        <f t="shared" ref="P39:P47" si="25">(E39+G39)/C39</f>
        <v>0</v>
      </c>
    </row>
    <row r="40" spans="1:16" ht="18.75" x14ac:dyDescent="0.3">
      <c r="A40" s="4" t="s">
        <v>11</v>
      </c>
      <c r="B40" s="49"/>
      <c r="C40" s="50">
        <f t="shared" ref="C40:C46" si="26">E40+G40+I40+K40</f>
        <v>0</v>
      </c>
      <c r="D40" s="51" t="e">
        <f t="shared" si="18"/>
        <v>#DIV/0!</v>
      </c>
      <c r="E40" s="50"/>
      <c r="F40" s="52" t="e">
        <f t="shared" si="19"/>
        <v>#DIV/0!</v>
      </c>
      <c r="G40" s="50"/>
      <c r="H40" s="52" t="e">
        <f t="shared" si="20"/>
        <v>#DIV/0!</v>
      </c>
      <c r="I40" s="50"/>
      <c r="J40" s="52" t="e">
        <f t="shared" si="21"/>
        <v>#DIV/0!</v>
      </c>
      <c r="K40" s="50"/>
      <c r="L40" s="52" t="e">
        <f t="shared" si="22"/>
        <v>#DIV/0!</v>
      </c>
      <c r="M40" s="53" t="e">
        <f t="shared" si="23"/>
        <v>#DIV/0!</v>
      </c>
      <c r="N40" s="53"/>
      <c r="O40" s="54" t="e">
        <f t="shared" si="24"/>
        <v>#DIV/0!</v>
      </c>
      <c r="P40" s="54" t="e">
        <f t="shared" si="25"/>
        <v>#DIV/0!</v>
      </c>
    </row>
    <row r="41" spans="1:16" ht="18.75" x14ac:dyDescent="0.3">
      <c r="A41" s="4" t="s">
        <v>15</v>
      </c>
      <c r="B41" s="49"/>
      <c r="C41" s="50">
        <f t="shared" si="26"/>
        <v>0</v>
      </c>
      <c r="D41" s="51" t="e">
        <f t="shared" si="18"/>
        <v>#DIV/0!</v>
      </c>
      <c r="E41" s="50"/>
      <c r="F41" s="52" t="e">
        <f t="shared" si="19"/>
        <v>#DIV/0!</v>
      </c>
      <c r="G41" s="50"/>
      <c r="H41" s="52" t="e">
        <f t="shared" si="20"/>
        <v>#DIV/0!</v>
      </c>
      <c r="I41" s="50"/>
      <c r="J41" s="52" t="e">
        <f t="shared" si="21"/>
        <v>#DIV/0!</v>
      </c>
      <c r="K41" s="50"/>
      <c r="L41" s="52" t="e">
        <f t="shared" si="22"/>
        <v>#DIV/0!</v>
      </c>
      <c r="M41" s="53" t="e">
        <f t="shared" si="23"/>
        <v>#DIV/0!</v>
      </c>
      <c r="N41" s="53"/>
      <c r="O41" s="54" t="e">
        <f t="shared" si="24"/>
        <v>#DIV/0!</v>
      </c>
      <c r="P41" s="54" t="e">
        <f t="shared" si="25"/>
        <v>#DIV/0!</v>
      </c>
    </row>
    <row r="42" spans="1:16" ht="18.75" x14ac:dyDescent="0.3">
      <c r="A42" s="4" t="s">
        <v>16</v>
      </c>
      <c r="B42" s="19">
        <v>4</v>
      </c>
      <c r="C42" s="6">
        <f t="shared" si="26"/>
        <v>4</v>
      </c>
      <c r="D42" s="17">
        <f t="shared" si="18"/>
        <v>1</v>
      </c>
      <c r="E42" s="16">
        <v>0</v>
      </c>
      <c r="F42" s="22">
        <f t="shared" si="19"/>
        <v>0</v>
      </c>
      <c r="G42" s="16">
        <v>1</v>
      </c>
      <c r="H42" s="22">
        <f t="shared" si="20"/>
        <v>0.25</v>
      </c>
      <c r="I42" s="16">
        <v>3</v>
      </c>
      <c r="J42" s="22">
        <f t="shared" si="21"/>
        <v>0.75</v>
      </c>
      <c r="K42" s="16">
        <v>0</v>
      </c>
      <c r="L42" s="22">
        <f t="shared" si="22"/>
        <v>0</v>
      </c>
      <c r="M42" s="18">
        <f t="shared" si="23"/>
        <v>3.25</v>
      </c>
      <c r="N42" s="18">
        <v>17</v>
      </c>
      <c r="O42" s="23">
        <f t="shared" si="24"/>
        <v>1</v>
      </c>
      <c r="P42" s="23">
        <f t="shared" si="25"/>
        <v>0.25</v>
      </c>
    </row>
    <row r="43" spans="1:16" ht="18.75" x14ac:dyDescent="0.3">
      <c r="A43" s="4" t="s">
        <v>12</v>
      </c>
      <c r="B43" s="19">
        <v>2</v>
      </c>
      <c r="C43" s="6">
        <f t="shared" si="26"/>
        <v>2</v>
      </c>
      <c r="D43" s="17">
        <f t="shared" si="18"/>
        <v>1</v>
      </c>
      <c r="E43" s="16">
        <v>0</v>
      </c>
      <c r="F43" s="22">
        <f t="shared" si="19"/>
        <v>0</v>
      </c>
      <c r="G43" s="16">
        <v>1</v>
      </c>
      <c r="H43" s="22">
        <f t="shared" si="20"/>
        <v>0.5</v>
      </c>
      <c r="I43" s="16">
        <v>1</v>
      </c>
      <c r="J43" s="22">
        <f t="shared" si="21"/>
        <v>0.5</v>
      </c>
      <c r="K43" s="16">
        <v>0</v>
      </c>
      <c r="L43" s="22">
        <f t="shared" si="22"/>
        <v>0</v>
      </c>
      <c r="M43" s="18">
        <f t="shared" si="23"/>
        <v>3.5</v>
      </c>
      <c r="N43" s="18">
        <v>19.5</v>
      </c>
      <c r="O43" s="23">
        <f t="shared" si="24"/>
        <v>1</v>
      </c>
      <c r="P43" s="23">
        <f t="shared" si="25"/>
        <v>0.5</v>
      </c>
    </row>
    <row r="44" spans="1:16" ht="18.75" x14ac:dyDescent="0.3">
      <c r="A44" s="4" t="s">
        <v>17</v>
      </c>
      <c r="B44" s="49"/>
      <c r="C44" s="50">
        <f t="shared" si="26"/>
        <v>0</v>
      </c>
      <c r="D44" s="51" t="e">
        <f t="shared" si="18"/>
        <v>#DIV/0!</v>
      </c>
      <c r="E44" s="50"/>
      <c r="F44" s="52" t="e">
        <f t="shared" si="19"/>
        <v>#DIV/0!</v>
      </c>
      <c r="G44" s="50"/>
      <c r="H44" s="52" t="e">
        <f t="shared" si="20"/>
        <v>#DIV/0!</v>
      </c>
      <c r="I44" s="50"/>
      <c r="J44" s="52" t="e">
        <f t="shared" si="21"/>
        <v>#DIV/0!</v>
      </c>
      <c r="K44" s="50"/>
      <c r="L44" s="52" t="e">
        <f t="shared" si="22"/>
        <v>#DIV/0!</v>
      </c>
      <c r="M44" s="53" t="e">
        <f t="shared" si="23"/>
        <v>#DIV/0!</v>
      </c>
      <c r="N44" s="53"/>
      <c r="O44" s="54" t="e">
        <f t="shared" si="24"/>
        <v>#DIV/0!</v>
      </c>
      <c r="P44" s="54" t="e">
        <f t="shared" si="25"/>
        <v>#DIV/0!</v>
      </c>
    </row>
    <row r="45" spans="1:16" ht="18.75" x14ac:dyDescent="0.3">
      <c r="A45" s="4" t="s">
        <v>18</v>
      </c>
      <c r="B45" s="19">
        <v>3</v>
      </c>
      <c r="C45" s="6">
        <f t="shared" si="26"/>
        <v>3</v>
      </c>
      <c r="D45" s="17">
        <f t="shared" si="18"/>
        <v>1</v>
      </c>
      <c r="E45" s="16">
        <v>1</v>
      </c>
      <c r="F45" s="22">
        <f t="shared" si="19"/>
        <v>0.33333333333333331</v>
      </c>
      <c r="G45" s="16">
        <v>0</v>
      </c>
      <c r="H45" s="22">
        <f t="shared" si="20"/>
        <v>0</v>
      </c>
      <c r="I45" s="16">
        <v>2</v>
      </c>
      <c r="J45" s="22">
        <f t="shared" si="21"/>
        <v>0.66666666666666663</v>
      </c>
      <c r="K45" s="16">
        <v>0</v>
      </c>
      <c r="L45" s="22">
        <f t="shared" si="22"/>
        <v>0</v>
      </c>
      <c r="M45" s="18">
        <f t="shared" si="23"/>
        <v>3.6666666666666665</v>
      </c>
      <c r="N45" s="18">
        <v>21</v>
      </c>
      <c r="O45" s="23">
        <f t="shared" si="24"/>
        <v>1</v>
      </c>
      <c r="P45" s="23">
        <f t="shared" si="25"/>
        <v>0.33333333333333331</v>
      </c>
    </row>
    <row r="46" spans="1:16" ht="18.75" x14ac:dyDescent="0.3">
      <c r="A46" s="4" t="s">
        <v>28</v>
      </c>
      <c r="B46" s="5">
        <v>1</v>
      </c>
      <c r="C46" s="6">
        <f t="shared" si="26"/>
        <v>1</v>
      </c>
      <c r="D46" s="17">
        <f t="shared" si="18"/>
        <v>1</v>
      </c>
      <c r="E46" s="16">
        <v>0</v>
      </c>
      <c r="F46" s="22">
        <f t="shared" si="19"/>
        <v>0</v>
      </c>
      <c r="G46" s="16">
        <v>0</v>
      </c>
      <c r="H46" s="22">
        <f t="shared" si="20"/>
        <v>0</v>
      </c>
      <c r="I46" s="16">
        <v>1</v>
      </c>
      <c r="J46" s="22">
        <f t="shared" si="21"/>
        <v>1</v>
      </c>
      <c r="K46" s="16">
        <v>0</v>
      </c>
      <c r="L46" s="22">
        <f t="shared" si="22"/>
        <v>0</v>
      </c>
      <c r="M46" s="18">
        <f t="shared" si="23"/>
        <v>3</v>
      </c>
      <c r="N46" s="18">
        <v>11</v>
      </c>
      <c r="O46" s="23">
        <f t="shared" si="24"/>
        <v>1</v>
      </c>
      <c r="P46" s="23">
        <f t="shared" si="25"/>
        <v>0</v>
      </c>
    </row>
    <row r="47" spans="1:16" ht="18.75" x14ac:dyDescent="0.3">
      <c r="A47" s="12" t="s">
        <v>13</v>
      </c>
      <c r="B47" s="12">
        <f>SUM(B39:B46)</f>
        <v>12</v>
      </c>
      <c r="C47" s="13">
        <f>SUM(C39:C46)</f>
        <v>12</v>
      </c>
      <c r="D47" s="20">
        <f>C47/B47</f>
        <v>1</v>
      </c>
      <c r="E47" s="13">
        <f>SUM(E39:E46)</f>
        <v>1</v>
      </c>
      <c r="F47" s="21">
        <f>E47/C47</f>
        <v>8.3333333333333329E-2</v>
      </c>
      <c r="G47" s="13">
        <f>SUM(G39:G46)</f>
        <v>2</v>
      </c>
      <c r="H47" s="21">
        <f t="shared" si="20"/>
        <v>0.16666666666666666</v>
      </c>
      <c r="I47" s="13">
        <f>SUM(I39:I46)</f>
        <v>9</v>
      </c>
      <c r="J47" s="21">
        <f t="shared" si="21"/>
        <v>0.75</v>
      </c>
      <c r="K47" s="13">
        <f>SUM(K39:K46)</f>
        <v>0</v>
      </c>
      <c r="L47" s="21">
        <f t="shared" si="22"/>
        <v>0</v>
      </c>
      <c r="M47" s="14">
        <f t="shared" si="23"/>
        <v>3.3333333333333335</v>
      </c>
      <c r="N47" s="14">
        <f>AVERAGE(N39:N46)</f>
        <v>16.3</v>
      </c>
      <c r="O47" s="20">
        <f t="shared" si="24"/>
        <v>1</v>
      </c>
      <c r="P47" s="20">
        <f t="shared" si="25"/>
        <v>0.25</v>
      </c>
    </row>
    <row r="48" spans="1:16" ht="18.75" x14ac:dyDescent="0.3">
      <c r="A48" s="15" t="s">
        <v>14</v>
      </c>
      <c r="B48" s="15"/>
      <c r="C48" s="15"/>
      <c r="D48" s="55"/>
      <c r="E48" s="15"/>
      <c r="F48" s="55"/>
      <c r="G48" s="15"/>
      <c r="H48" s="55"/>
      <c r="I48" s="15"/>
      <c r="J48" s="55"/>
      <c r="K48" s="15"/>
      <c r="L48" s="55"/>
      <c r="M48" s="15"/>
      <c r="N48" s="15"/>
      <c r="O48" s="55"/>
      <c r="P48" s="55"/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20:L20"/>
    <mergeCell ref="M20:M21"/>
    <mergeCell ref="N20:N21"/>
    <mergeCell ref="A18:C18"/>
    <mergeCell ref="A20:A21"/>
    <mergeCell ref="B20:B21"/>
    <mergeCell ref="C20:D20"/>
    <mergeCell ref="E20:F20"/>
    <mergeCell ref="O20:O21"/>
    <mergeCell ref="P20:P21"/>
    <mergeCell ref="A35:C35"/>
    <mergeCell ref="A37:A38"/>
    <mergeCell ref="B37:B38"/>
    <mergeCell ref="C37:D37"/>
    <mergeCell ref="E37:F37"/>
    <mergeCell ref="G37:H37"/>
    <mergeCell ref="I37:J37"/>
    <mergeCell ref="K37:L37"/>
    <mergeCell ref="M37:M38"/>
    <mergeCell ref="N37:N38"/>
    <mergeCell ref="O37:O38"/>
    <mergeCell ref="P37:P38"/>
    <mergeCell ref="G20:H20"/>
    <mergeCell ref="I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05"/>
  <sheetViews>
    <sheetView topLeftCell="A91" zoomScale="70" zoomScaleNormal="70" workbookViewId="0">
      <selection activeCell="G114" sqref="G114"/>
    </sheetView>
  </sheetViews>
  <sheetFormatPr defaultRowHeight="15" x14ac:dyDescent="0.25"/>
  <cols>
    <col min="1" max="1" width="13.5703125" customWidth="1"/>
    <col min="2" max="2" width="9.28515625" bestFit="1" customWidth="1"/>
    <col min="4" max="4" width="11.71093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3" width="10.85546875" bestFit="1" customWidth="1"/>
    <col min="14" max="14" width="9.28515625" bestFit="1" customWidth="1"/>
    <col min="15" max="15" width="14.42578125" customWidth="1"/>
    <col min="16" max="16" width="13.28515625" customWidth="1"/>
    <col min="17" max="17" width="10.140625" customWidth="1"/>
  </cols>
  <sheetData>
    <row r="1" spans="1:16" ht="18.75" x14ac:dyDescent="0.3">
      <c r="A1" s="92" t="s">
        <v>19</v>
      </c>
      <c r="B1" s="92"/>
      <c r="C1" s="92"/>
      <c r="D1" s="1">
        <v>44676</v>
      </c>
      <c r="E1" t="s">
        <v>29</v>
      </c>
    </row>
    <row r="3" spans="1:16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6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6" ht="18.75" x14ac:dyDescent="0.3">
      <c r="A5" s="4" t="s">
        <v>10</v>
      </c>
      <c r="B5" s="43"/>
      <c r="C5" s="44"/>
      <c r="D5" s="45" t="e">
        <f t="shared" ref="D5:D12" si="0">C5/B5</f>
        <v>#DIV/0!</v>
      </c>
      <c r="E5" s="44"/>
      <c r="F5" s="46" t="e">
        <f t="shared" ref="F5:F12" si="1">E5/$C5</f>
        <v>#DIV/0!</v>
      </c>
      <c r="G5" s="44"/>
      <c r="H5" s="46" t="e">
        <f t="shared" ref="H5:H14" si="2">G5/$C5</f>
        <v>#DIV/0!</v>
      </c>
      <c r="I5" s="44"/>
      <c r="J5" s="46" t="e">
        <f t="shared" ref="J5:J14" si="3">I5/$C5</f>
        <v>#DIV/0!</v>
      </c>
      <c r="K5" s="44"/>
      <c r="L5" s="46" t="e">
        <f t="shared" ref="L5:L14" si="4">K5/$C5</f>
        <v>#DIV/0!</v>
      </c>
      <c r="M5" s="47" t="e">
        <f t="shared" ref="M5:M13" si="5" xml:space="preserve"> (E5*5+G5*4+I5*3+K5*2)/C5</f>
        <v>#DIV/0!</v>
      </c>
      <c r="N5" s="47"/>
      <c r="O5" s="48" t="e">
        <f t="shared" ref="O5:O14" si="6">(C5-K5)/C5</f>
        <v>#DIV/0!</v>
      </c>
      <c r="P5" s="48" t="e">
        <f t="shared" ref="P5:P14" si="7">(E5+G5)/C5</f>
        <v>#DIV/0!</v>
      </c>
    </row>
    <row r="6" spans="1:16" ht="18.75" x14ac:dyDescent="0.3">
      <c r="A6" s="4" t="s">
        <v>11</v>
      </c>
      <c r="B6" s="43"/>
      <c r="C6" s="44"/>
      <c r="D6" s="45" t="e">
        <f t="shared" si="0"/>
        <v>#DIV/0!</v>
      </c>
      <c r="E6" s="44"/>
      <c r="F6" s="46" t="e">
        <f t="shared" si="1"/>
        <v>#DIV/0!</v>
      </c>
      <c r="G6" s="44"/>
      <c r="H6" s="46" t="e">
        <f t="shared" si="2"/>
        <v>#DIV/0!</v>
      </c>
      <c r="I6" s="44"/>
      <c r="J6" s="46" t="e">
        <f t="shared" si="3"/>
        <v>#DIV/0!</v>
      </c>
      <c r="K6" s="44"/>
      <c r="L6" s="46" t="e">
        <f t="shared" si="4"/>
        <v>#DIV/0!</v>
      </c>
      <c r="M6" s="47" t="e">
        <f t="shared" si="5"/>
        <v>#DIV/0!</v>
      </c>
      <c r="N6" s="47"/>
      <c r="O6" s="48" t="e">
        <f t="shared" si="6"/>
        <v>#DIV/0!</v>
      </c>
      <c r="P6" s="48" t="e">
        <f t="shared" si="7"/>
        <v>#DIV/0!</v>
      </c>
    </row>
    <row r="7" spans="1:16" ht="18.75" x14ac:dyDescent="0.3">
      <c r="A7" s="4" t="s">
        <v>15</v>
      </c>
      <c r="B7" s="43"/>
      <c r="C7" s="44"/>
      <c r="D7" s="45" t="e">
        <f t="shared" si="0"/>
        <v>#DIV/0!</v>
      </c>
      <c r="E7" s="44"/>
      <c r="F7" s="46" t="e">
        <f t="shared" si="1"/>
        <v>#DIV/0!</v>
      </c>
      <c r="G7" s="44"/>
      <c r="H7" s="46" t="e">
        <f t="shared" si="2"/>
        <v>#DIV/0!</v>
      </c>
      <c r="I7" s="44"/>
      <c r="J7" s="46" t="e">
        <f t="shared" si="3"/>
        <v>#DIV/0!</v>
      </c>
      <c r="K7" s="44"/>
      <c r="L7" s="46" t="e">
        <f t="shared" si="4"/>
        <v>#DIV/0!</v>
      </c>
      <c r="M7" s="47" t="e">
        <f t="shared" si="5"/>
        <v>#DIV/0!</v>
      </c>
      <c r="N7" s="47"/>
      <c r="O7" s="48" t="e">
        <f t="shared" si="6"/>
        <v>#DIV/0!</v>
      </c>
      <c r="P7" s="48" t="e">
        <f t="shared" si="7"/>
        <v>#DIV/0!</v>
      </c>
    </row>
    <row r="8" spans="1:16" ht="18.75" x14ac:dyDescent="0.3">
      <c r="A8" s="4" t="s">
        <v>16</v>
      </c>
      <c r="B8" s="19">
        <v>64</v>
      </c>
      <c r="C8" s="16">
        <v>2</v>
      </c>
      <c r="D8" s="17">
        <f t="shared" si="0"/>
        <v>3.125E-2</v>
      </c>
      <c r="E8" s="16">
        <v>1</v>
      </c>
      <c r="F8" s="22">
        <f t="shared" si="1"/>
        <v>0.5</v>
      </c>
      <c r="G8" s="16">
        <v>1</v>
      </c>
      <c r="H8" s="22">
        <f t="shared" si="2"/>
        <v>0.5</v>
      </c>
      <c r="I8" s="16">
        <v>0</v>
      </c>
      <c r="J8" s="22">
        <f t="shared" si="3"/>
        <v>0</v>
      </c>
      <c r="K8" s="16">
        <v>0</v>
      </c>
      <c r="L8" s="22">
        <f t="shared" si="4"/>
        <v>0</v>
      </c>
      <c r="M8" s="18">
        <f t="shared" si="5"/>
        <v>4.5</v>
      </c>
      <c r="N8" s="18">
        <v>29</v>
      </c>
      <c r="O8" s="23">
        <f t="shared" si="6"/>
        <v>1</v>
      </c>
      <c r="P8" s="23">
        <f t="shared" si="7"/>
        <v>1</v>
      </c>
    </row>
    <row r="9" spans="1:16" ht="18.75" x14ac:dyDescent="0.3">
      <c r="A9" s="4" t="s">
        <v>12</v>
      </c>
      <c r="B9" s="43"/>
      <c r="C9" s="44"/>
      <c r="D9" s="45" t="e">
        <f t="shared" si="0"/>
        <v>#DIV/0!</v>
      </c>
      <c r="E9" s="44"/>
      <c r="F9" s="46" t="e">
        <f t="shared" si="1"/>
        <v>#DIV/0!</v>
      </c>
      <c r="G9" s="44"/>
      <c r="H9" s="46" t="e">
        <f t="shared" si="2"/>
        <v>#DIV/0!</v>
      </c>
      <c r="I9" s="44"/>
      <c r="J9" s="46" t="e">
        <f t="shared" si="3"/>
        <v>#DIV/0!</v>
      </c>
      <c r="K9" s="44"/>
      <c r="L9" s="46" t="e">
        <f t="shared" si="4"/>
        <v>#DIV/0!</v>
      </c>
      <c r="M9" s="47" t="e">
        <f t="shared" si="5"/>
        <v>#DIV/0!</v>
      </c>
      <c r="N9" s="47"/>
      <c r="O9" s="48" t="e">
        <f t="shared" si="6"/>
        <v>#DIV/0!</v>
      </c>
      <c r="P9" s="48" t="e">
        <f t="shared" si="7"/>
        <v>#DIV/0!</v>
      </c>
    </row>
    <row r="10" spans="1:16" ht="18.75" x14ac:dyDescent="0.3">
      <c r="A10" s="4" t="s">
        <v>17</v>
      </c>
      <c r="B10" s="43"/>
      <c r="C10" s="44"/>
      <c r="D10" s="45" t="e">
        <f t="shared" si="0"/>
        <v>#DIV/0!</v>
      </c>
      <c r="E10" s="44"/>
      <c r="F10" s="46" t="e">
        <f t="shared" si="1"/>
        <v>#DIV/0!</v>
      </c>
      <c r="G10" s="44"/>
      <c r="H10" s="46" t="e">
        <f t="shared" si="2"/>
        <v>#DIV/0!</v>
      </c>
      <c r="I10" s="44"/>
      <c r="J10" s="46" t="e">
        <f t="shared" si="3"/>
        <v>#DIV/0!</v>
      </c>
      <c r="K10" s="44"/>
      <c r="L10" s="46" t="e">
        <f t="shared" si="4"/>
        <v>#DIV/0!</v>
      </c>
      <c r="M10" s="47" t="e">
        <f t="shared" si="5"/>
        <v>#DIV/0!</v>
      </c>
      <c r="N10" s="47"/>
      <c r="O10" s="48" t="e">
        <f t="shared" si="6"/>
        <v>#DIV/0!</v>
      </c>
      <c r="P10" s="48" t="e">
        <f t="shared" si="7"/>
        <v>#DIV/0!</v>
      </c>
    </row>
    <row r="11" spans="1:16" ht="18.75" x14ac:dyDescent="0.3">
      <c r="A11" s="4" t="s">
        <v>18</v>
      </c>
      <c r="B11" s="43"/>
      <c r="C11" s="44"/>
      <c r="D11" s="45" t="e">
        <f t="shared" si="0"/>
        <v>#DIV/0!</v>
      </c>
      <c r="E11" s="44"/>
      <c r="F11" s="46" t="e">
        <f t="shared" si="1"/>
        <v>#DIV/0!</v>
      </c>
      <c r="G11" s="44"/>
      <c r="H11" s="46" t="e">
        <f t="shared" si="2"/>
        <v>#DIV/0!</v>
      </c>
      <c r="I11" s="44"/>
      <c r="J11" s="46" t="e">
        <f t="shared" si="3"/>
        <v>#DIV/0!</v>
      </c>
      <c r="K11" s="44"/>
      <c r="L11" s="46" t="e">
        <f t="shared" si="4"/>
        <v>#DIV/0!</v>
      </c>
      <c r="M11" s="47" t="e">
        <f t="shared" si="5"/>
        <v>#DIV/0!</v>
      </c>
      <c r="N11" s="47"/>
      <c r="O11" s="48" t="e">
        <f t="shared" si="6"/>
        <v>#DIV/0!</v>
      </c>
      <c r="P11" s="48" t="e">
        <f t="shared" si="7"/>
        <v>#DIV/0!</v>
      </c>
    </row>
    <row r="12" spans="1:16" ht="18.75" x14ac:dyDescent="0.3">
      <c r="A12" s="4" t="s">
        <v>28</v>
      </c>
      <c r="B12" s="43"/>
      <c r="C12" s="44"/>
      <c r="D12" s="45" t="e">
        <f t="shared" si="0"/>
        <v>#DIV/0!</v>
      </c>
      <c r="E12" s="44"/>
      <c r="F12" s="46" t="e">
        <f t="shared" si="1"/>
        <v>#DIV/0!</v>
      </c>
      <c r="G12" s="44"/>
      <c r="H12" s="46" t="e">
        <f t="shared" si="2"/>
        <v>#DIV/0!</v>
      </c>
      <c r="I12" s="44"/>
      <c r="J12" s="46" t="e">
        <f t="shared" si="3"/>
        <v>#DIV/0!</v>
      </c>
      <c r="K12" s="44"/>
      <c r="L12" s="46" t="e">
        <f t="shared" si="4"/>
        <v>#DIV/0!</v>
      </c>
      <c r="M12" s="47" t="e">
        <f t="shared" si="5"/>
        <v>#DIV/0!</v>
      </c>
      <c r="N12" s="47"/>
      <c r="O12" s="48" t="e">
        <f t="shared" si="6"/>
        <v>#DIV/0!</v>
      </c>
      <c r="P12" s="48" t="e">
        <f t="shared" si="7"/>
        <v>#DIV/0!</v>
      </c>
    </row>
    <row r="13" spans="1:16" ht="18.75" x14ac:dyDescent="0.3">
      <c r="A13" s="12" t="s">
        <v>13</v>
      </c>
      <c r="B13" s="12">
        <f>SUM(B5:B12)</f>
        <v>64</v>
      </c>
      <c r="C13" s="13">
        <f>SUM(C5:C12)</f>
        <v>2</v>
      </c>
      <c r="D13" s="20">
        <f>C13/B13</f>
        <v>3.125E-2</v>
      </c>
      <c r="E13" s="13">
        <f>SUM(E5:E12)</f>
        <v>1</v>
      </c>
      <c r="F13" s="21">
        <f>E13/C13</f>
        <v>0.5</v>
      </c>
      <c r="G13" s="13">
        <f>SUM(G5:G12)</f>
        <v>1</v>
      </c>
      <c r="H13" s="21">
        <f t="shared" si="2"/>
        <v>0.5</v>
      </c>
      <c r="I13" s="13">
        <f>SUM(I5:I12)</f>
        <v>0</v>
      </c>
      <c r="J13" s="21">
        <f t="shared" si="3"/>
        <v>0</v>
      </c>
      <c r="K13" s="13">
        <f>SUM(K5:K12)</f>
        <v>0</v>
      </c>
      <c r="L13" s="21">
        <f t="shared" si="4"/>
        <v>0</v>
      </c>
      <c r="M13" s="14">
        <f t="shared" si="5"/>
        <v>4.5</v>
      </c>
      <c r="N13" s="14">
        <f>AVERAGE(N5:N12)</f>
        <v>29</v>
      </c>
      <c r="O13" s="20">
        <f t="shared" si="6"/>
        <v>1</v>
      </c>
      <c r="P13" s="20">
        <f t="shared" si="7"/>
        <v>1</v>
      </c>
    </row>
    <row r="14" spans="1:16" ht="18.75" x14ac:dyDescent="0.3">
      <c r="A14" s="15" t="s">
        <v>14</v>
      </c>
      <c r="B14" s="15">
        <f>SUM(B6:B13)</f>
        <v>128</v>
      </c>
      <c r="C14" s="15">
        <f>SUM(C6:C13)</f>
        <v>4</v>
      </c>
      <c r="D14" s="15">
        <f>C14/B14</f>
        <v>3.125E-2</v>
      </c>
      <c r="E14" s="15">
        <f>SUM(E6:E13)</f>
        <v>2</v>
      </c>
      <c r="F14" s="15">
        <f>E14/C14</f>
        <v>0.5</v>
      </c>
      <c r="G14" s="15">
        <f>SUM(G6:G13)</f>
        <v>2</v>
      </c>
      <c r="H14" s="15">
        <f t="shared" si="2"/>
        <v>0.5</v>
      </c>
      <c r="I14" s="15">
        <f>SUM(I6:I13)</f>
        <v>0</v>
      </c>
      <c r="J14" s="15">
        <f t="shared" si="3"/>
        <v>0</v>
      </c>
      <c r="K14" s="15">
        <f>SUM(K6:K13)</f>
        <v>0</v>
      </c>
      <c r="L14" s="15">
        <f t="shared" si="4"/>
        <v>0</v>
      </c>
      <c r="M14" s="15" t="e">
        <f>AVERAGE(M6:M13)</f>
        <v>#DIV/0!</v>
      </c>
      <c r="N14" s="15">
        <f>AVERAGE(N6:N13)</f>
        <v>29</v>
      </c>
      <c r="O14" s="15">
        <f t="shared" si="6"/>
        <v>1</v>
      </c>
      <c r="P14" s="15">
        <f t="shared" si="7"/>
        <v>1</v>
      </c>
    </row>
    <row r="16" spans="1:16" ht="18.75" x14ac:dyDescent="0.3">
      <c r="A16" s="92" t="s">
        <v>19</v>
      </c>
      <c r="B16" s="92"/>
      <c r="C16" s="92"/>
      <c r="D16" s="1" t="s">
        <v>48</v>
      </c>
    </row>
    <row r="17" spans="1:17" ht="18.75" x14ac:dyDescent="0.25">
      <c r="A17" s="93" t="s">
        <v>1</v>
      </c>
      <c r="B17" s="94" t="s">
        <v>2</v>
      </c>
      <c r="C17" s="96" t="s">
        <v>3</v>
      </c>
      <c r="D17" s="96"/>
      <c r="E17" s="97">
        <v>5</v>
      </c>
      <c r="F17" s="98"/>
      <c r="G17" s="97">
        <v>4</v>
      </c>
      <c r="H17" s="98"/>
      <c r="I17" s="97">
        <v>3</v>
      </c>
      <c r="J17" s="98"/>
      <c r="K17" s="97">
        <v>2</v>
      </c>
      <c r="L17" s="98"/>
      <c r="M17" s="90" t="s">
        <v>4</v>
      </c>
      <c r="N17" s="90" t="s">
        <v>5</v>
      </c>
      <c r="O17" s="90" t="s">
        <v>6</v>
      </c>
      <c r="P17" s="90" t="s">
        <v>7</v>
      </c>
    </row>
    <row r="18" spans="1:17" ht="37.5" x14ac:dyDescent="0.25">
      <c r="A18" s="93"/>
      <c r="B18" s="95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91"/>
      <c r="N18" s="91"/>
      <c r="O18" s="91"/>
      <c r="P18" s="91"/>
    </row>
    <row r="19" spans="1:17" ht="18.75" x14ac:dyDescent="0.3">
      <c r="A19" s="4" t="s">
        <v>10</v>
      </c>
      <c r="B19" s="5">
        <v>32</v>
      </c>
      <c r="C19" s="6">
        <f>SUM(E19+G19+I19+K19)</f>
        <v>32</v>
      </c>
      <c r="D19" s="7">
        <f t="shared" ref="D19:D25" si="8">C19/B19</f>
        <v>1</v>
      </c>
      <c r="E19" s="6">
        <v>16</v>
      </c>
      <c r="F19" s="8">
        <f t="shared" ref="F19:F25" si="9">E19/$C19</f>
        <v>0.5</v>
      </c>
      <c r="G19" s="6">
        <v>11</v>
      </c>
      <c r="H19" s="9">
        <f t="shared" ref="H19:H27" si="10">G19/$C19</f>
        <v>0.34375</v>
      </c>
      <c r="I19" s="6">
        <v>5</v>
      </c>
      <c r="J19" s="9">
        <f t="shared" ref="J19:J27" si="11">I19/$C19</f>
        <v>0.15625</v>
      </c>
      <c r="K19" s="6">
        <v>0</v>
      </c>
      <c r="L19" s="9">
        <f>K19/$C19</f>
        <v>0</v>
      </c>
      <c r="M19" s="10">
        <f t="shared" ref="M19:M25" si="12" xml:space="preserve"> (E19*5+G19*4+I19*3+K19*2)/C19</f>
        <v>4.34375</v>
      </c>
      <c r="N19" s="10">
        <v>29</v>
      </c>
      <c r="O19" s="11">
        <f t="shared" ref="O19:O27" si="13">(C19-K19)/C19</f>
        <v>1</v>
      </c>
      <c r="P19" s="11">
        <f t="shared" ref="P19:P27" si="14">(E19+G19)/C19</f>
        <v>0.84375</v>
      </c>
    </row>
    <row r="20" spans="1:17" ht="18.75" x14ac:dyDescent="0.3">
      <c r="A20" s="4" t="s">
        <v>11</v>
      </c>
      <c r="B20" s="5">
        <v>74</v>
      </c>
      <c r="C20" s="6">
        <f t="shared" ref="C20:C25" si="15">SUM(E20+G20+I20+K20)</f>
        <v>73</v>
      </c>
      <c r="D20" s="7">
        <f t="shared" si="8"/>
        <v>0.98648648648648651</v>
      </c>
      <c r="E20" s="6">
        <v>25</v>
      </c>
      <c r="F20" s="8">
        <f t="shared" si="9"/>
        <v>0.34246575342465752</v>
      </c>
      <c r="G20" s="6">
        <v>28</v>
      </c>
      <c r="H20" s="9">
        <f t="shared" si="10"/>
        <v>0.38356164383561642</v>
      </c>
      <c r="I20" s="6">
        <v>19</v>
      </c>
      <c r="J20" s="9">
        <f t="shared" si="11"/>
        <v>0.26027397260273971</v>
      </c>
      <c r="K20" s="6">
        <v>1</v>
      </c>
      <c r="L20" s="9">
        <f t="shared" ref="L20:L27" si="16">K20/$C20</f>
        <v>1.3698630136986301E-2</v>
      </c>
      <c r="M20" s="10">
        <f t="shared" si="12"/>
        <v>4.0547945205479454</v>
      </c>
      <c r="N20" s="10">
        <v>27</v>
      </c>
      <c r="O20" s="11">
        <f t="shared" si="13"/>
        <v>0.98630136986301364</v>
      </c>
      <c r="P20" s="11">
        <f t="shared" si="14"/>
        <v>0.72602739726027399</v>
      </c>
      <c r="Q20" t="s">
        <v>49</v>
      </c>
    </row>
    <row r="21" spans="1:17" ht="18.75" x14ac:dyDescent="0.3">
      <c r="A21" s="4" t="s">
        <v>15</v>
      </c>
      <c r="B21" s="19">
        <v>46</v>
      </c>
      <c r="C21" s="6">
        <f t="shared" si="15"/>
        <v>46</v>
      </c>
      <c r="D21" s="17">
        <f t="shared" si="8"/>
        <v>1</v>
      </c>
      <c r="E21" s="16">
        <v>17</v>
      </c>
      <c r="F21" s="22">
        <f t="shared" si="9"/>
        <v>0.36956521739130432</v>
      </c>
      <c r="G21" s="16">
        <v>14</v>
      </c>
      <c r="H21" s="22">
        <f t="shared" si="10"/>
        <v>0.30434782608695654</v>
      </c>
      <c r="I21" s="16">
        <v>14</v>
      </c>
      <c r="J21" s="22">
        <f t="shared" si="11"/>
        <v>0.30434782608695654</v>
      </c>
      <c r="K21" s="16">
        <v>1</v>
      </c>
      <c r="L21" s="22">
        <f t="shared" si="16"/>
        <v>2.1739130434782608E-2</v>
      </c>
      <c r="M21" s="10">
        <f t="shared" si="12"/>
        <v>4.0217391304347823</v>
      </c>
      <c r="N21" s="18">
        <v>27</v>
      </c>
      <c r="O21" s="23">
        <f t="shared" si="13"/>
        <v>0.97826086956521741</v>
      </c>
      <c r="P21" s="23">
        <f t="shared" si="14"/>
        <v>0.67391304347826086</v>
      </c>
      <c r="Q21" t="s">
        <v>50</v>
      </c>
    </row>
    <row r="22" spans="1:17" ht="18.75" x14ac:dyDescent="0.3">
      <c r="A22" s="4" t="s">
        <v>16</v>
      </c>
      <c r="B22" s="19">
        <v>62</v>
      </c>
      <c r="C22" s="6">
        <f t="shared" si="15"/>
        <v>62</v>
      </c>
      <c r="D22" s="17">
        <f t="shared" si="8"/>
        <v>1</v>
      </c>
      <c r="E22" s="16">
        <v>23</v>
      </c>
      <c r="F22" s="22">
        <f t="shared" si="9"/>
        <v>0.37096774193548387</v>
      </c>
      <c r="G22" s="16">
        <v>22</v>
      </c>
      <c r="H22" s="22">
        <f t="shared" si="10"/>
        <v>0.35483870967741937</v>
      </c>
      <c r="I22" s="16">
        <v>17</v>
      </c>
      <c r="J22" s="22">
        <f t="shared" si="11"/>
        <v>0.27419354838709675</v>
      </c>
      <c r="K22" s="16">
        <v>0</v>
      </c>
      <c r="L22" s="22">
        <f t="shared" si="16"/>
        <v>0</v>
      </c>
      <c r="M22" s="18">
        <f t="shared" si="12"/>
        <v>4.096774193548387</v>
      </c>
      <c r="N22" s="18">
        <v>28</v>
      </c>
      <c r="O22" s="23">
        <f t="shared" si="13"/>
        <v>1</v>
      </c>
      <c r="P22" s="23">
        <f t="shared" si="14"/>
        <v>0.72580645161290325</v>
      </c>
    </row>
    <row r="23" spans="1:17" ht="18.75" x14ac:dyDescent="0.3">
      <c r="A23" s="4" t="s">
        <v>12</v>
      </c>
      <c r="B23" s="19">
        <v>71</v>
      </c>
      <c r="C23" s="6">
        <f t="shared" si="15"/>
        <v>71</v>
      </c>
      <c r="D23" s="17">
        <f t="shared" si="8"/>
        <v>1</v>
      </c>
      <c r="E23" s="16">
        <v>23</v>
      </c>
      <c r="F23" s="22">
        <f t="shared" si="9"/>
        <v>0.323943661971831</v>
      </c>
      <c r="G23" s="16">
        <v>28</v>
      </c>
      <c r="H23" s="22">
        <f t="shared" si="10"/>
        <v>0.39436619718309857</v>
      </c>
      <c r="I23" s="16">
        <v>20</v>
      </c>
      <c r="J23" s="22">
        <f t="shared" si="11"/>
        <v>0.28169014084507044</v>
      </c>
      <c r="K23" s="16">
        <v>0</v>
      </c>
      <c r="L23" s="22">
        <f t="shared" si="16"/>
        <v>0</v>
      </c>
      <c r="M23" s="18">
        <f t="shared" si="12"/>
        <v>4.042253521126761</v>
      </c>
      <c r="N23" s="18">
        <v>27</v>
      </c>
      <c r="O23" s="23">
        <f t="shared" si="13"/>
        <v>1</v>
      </c>
      <c r="P23" s="23">
        <f t="shared" si="14"/>
        <v>0.71830985915492962</v>
      </c>
    </row>
    <row r="24" spans="1:17" ht="18.75" x14ac:dyDescent="0.3">
      <c r="A24" s="4" t="s">
        <v>17</v>
      </c>
      <c r="B24" s="19">
        <v>14</v>
      </c>
      <c r="C24" s="6">
        <f t="shared" ref="C24" si="17">SUM(E24+G24+I24+K24)</f>
        <v>14</v>
      </c>
      <c r="D24" s="17">
        <f t="shared" ref="D24" si="18">C24/B24</f>
        <v>1</v>
      </c>
      <c r="E24" s="16">
        <v>2</v>
      </c>
      <c r="F24" s="22">
        <f t="shared" ref="F24" si="19">E24/$C24</f>
        <v>0.14285714285714285</v>
      </c>
      <c r="G24" s="16">
        <v>7</v>
      </c>
      <c r="H24" s="22">
        <f t="shared" ref="H24" si="20">G24/$C24</f>
        <v>0.5</v>
      </c>
      <c r="I24" s="16">
        <v>4</v>
      </c>
      <c r="J24" s="22">
        <f t="shared" ref="J24" si="21">I24/$C24</f>
        <v>0.2857142857142857</v>
      </c>
      <c r="K24" s="16">
        <v>1</v>
      </c>
      <c r="L24" s="22">
        <f t="shared" ref="L24" si="22">K24/$C24</f>
        <v>7.1428571428571425E-2</v>
      </c>
      <c r="M24" s="18">
        <f t="shared" ref="M24" si="23" xml:space="preserve"> (E24*5+G24*4+I24*3+K24*2)/C24</f>
        <v>3.7142857142857144</v>
      </c>
      <c r="N24" s="18">
        <v>24</v>
      </c>
      <c r="O24" s="23">
        <f t="shared" ref="O24" si="24">(C24-K24)/C24</f>
        <v>0.9285714285714286</v>
      </c>
      <c r="P24" s="23">
        <f t="shared" ref="P24" si="25">(E24+G24)/C24</f>
        <v>0.6428571428571429</v>
      </c>
      <c r="Q24" t="s">
        <v>51</v>
      </c>
    </row>
    <row r="25" spans="1:17" ht="18.75" x14ac:dyDescent="0.3">
      <c r="A25" s="4" t="s">
        <v>18</v>
      </c>
      <c r="B25" s="19">
        <v>43</v>
      </c>
      <c r="C25" s="6">
        <f t="shared" si="15"/>
        <v>43</v>
      </c>
      <c r="D25" s="17">
        <f t="shared" si="8"/>
        <v>1</v>
      </c>
      <c r="E25" s="16">
        <v>12</v>
      </c>
      <c r="F25" s="22">
        <f t="shared" si="9"/>
        <v>0.27906976744186046</v>
      </c>
      <c r="G25" s="16">
        <v>15</v>
      </c>
      <c r="H25" s="22">
        <f t="shared" si="10"/>
        <v>0.34883720930232559</v>
      </c>
      <c r="I25" s="16">
        <v>15</v>
      </c>
      <c r="J25" s="22">
        <f t="shared" si="11"/>
        <v>0.34883720930232559</v>
      </c>
      <c r="K25" s="16">
        <v>1</v>
      </c>
      <c r="L25" s="22">
        <f t="shared" si="16"/>
        <v>2.3255813953488372E-2</v>
      </c>
      <c r="M25" s="18">
        <f t="shared" si="12"/>
        <v>3.8837209302325579</v>
      </c>
      <c r="N25" s="18">
        <v>24</v>
      </c>
      <c r="O25" s="23">
        <f t="shared" si="13"/>
        <v>0.97674418604651159</v>
      </c>
      <c r="P25" s="23">
        <f t="shared" si="14"/>
        <v>0.62790697674418605</v>
      </c>
      <c r="Q25" t="s">
        <v>41</v>
      </c>
    </row>
    <row r="26" spans="1:17" ht="18.75" x14ac:dyDescent="0.3">
      <c r="A26" s="4" t="s">
        <v>28</v>
      </c>
      <c r="B26" s="5">
        <v>23</v>
      </c>
      <c r="C26" s="6">
        <f t="shared" ref="C26" si="26">SUM(E26+G26+I26+K26)</f>
        <v>22</v>
      </c>
      <c r="D26" s="17">
        <f t="shared" ref="D26" si="27">C26/B26</f>
        <v>0.95652173913043481</v>
      </c>
      <c r="E26" s="16">
        <v>6</v>
      </c>
      <c r="F26" s="22">
        <f t="shared" ref="F26" si="28">E26/$C26</f>
        <v>0.27272727272727271</v>
      </c>
      <c r="G26" s="16">
        <v>6</v>
      </c>
      <c r="H26" s="22">
        <f t="shared" ref="H26" si="29">G26/$C26</f>
        <v>0.27272727272727271</v>
      </c>
      <c r="I26" s="16">
        <v>9</v>
      </c>
      <c r="J26" s="22">
        <f t="shared" ref="J26" si="30">I26/$C26</f>
        <v>0.40909090909090912</v>
      </c>
      <c r="K26" s="16">
        <v>1</v>
      </c>
      <c r="L26" s="22">
        <f t="shared" ref="L26" si="31">K26/$C26</f>
        <v>4.5454545454545456E-2</v>
      </c>
      <c r="M26" s="18">
        <f t="shared" ref="M26:M27" si="32" xml:space="preserve"> (E26*5+G26*4+I26*3+K26*2)/C26</f>
        <v>3.7727272727272729</v>
      </c>
      <c r="N26" s="18">
        <v>26</v>
      </c>
      <c r="O26" s="23">
        <f t="shared" ref="O26" si="33">(C26-K26)/C26</f>
        <v>0.95454545454545459</v>
      </c>
      <c r="P26" s="23">
        <f t="shared" ref="P26" si="34">(E26+G26)/C26</f>
        <v>0.54545454545454541</v>
      </c>
      <c r="Q26" t="s">
        <v>52</v>
      </c>
    </row>
    <row r="27" spans="1:17" ht="18.75" x14ac:dyDescent="0.3">
      <c r="A27" s="12" t="s">
        <v>13</v>
      </c>
      <c r="B27" s="12">
        <f>SUM(B19:B26)</f>
        <v>365</v>
      </c>
      <c r="C27" s="13">
        <f>SUM(C19:C26)</f>
        <v>363</v>
      </c>
      <c r="D27" s="20">
        <f>C27/B27</f>
        <v>0.9945205479452055</v>
      </c>
      <c r="E27" s="13">
        <f>SUM(E19:E26)</f>
        <v>124</v>
      </c>
      <c r="F27" s="21">
        <f>E27/C27</f>
        <v>0.3415977961432507</v>
      </c>
      <c r="G27" s="13">
        <f>SUM(G19:G26)</f>
        <v>131</v>
      </c>
      <c r="H27" s="21">
        <f t="shared" si="10"/>
        <v>0.3608815426997245</v>
      </c>
      <c r="I27" s="13">
        <f>SUM(I19:I26)</f>
        <v>103</v>
      </c>
      <c r="J27" s="21">
        <f t="shared" si="11"/>
        <v>0.28374655647382918</v>
      </c>
      <c r="K27" s="13">
        <f>SUM(K19:K26)</f>
        <v>5</v>
      </c>
      <c r="L27" s="21">
        <f t="shared" si="16"/>
        <v>1.3774104683195593E-2</v>
      </c>
      <c r="M27" s="14">
        <f t="shared" si="32"/>
        <v>4.0303030303030303</v>
      </c>
      <c r="N27" s="14">
        <f>AVERAGE(N19:N26)</f>
        <v>26.5</v>
      </c>
      <c r="O27" s="20">
        <f t="shared" si="13"/>
        <v>0.98622589531680438</v>
      </c>
      <c r="P27" s="20">
        <f t="shared" si="14"/>
        <v>0.7024793388429752</v>
      </c>
    </row>
    <row r="28" spans="1:17" ht="18.75" x14ac:dyDescent="0.3">
      <c r="A28" s="15" t="s">
        <v>14</v>
      </c>
      <c r="B28" s="15">
        <v>19270</v>
      </c>
      <c r="C28" s="59">
        <v>19189</v>
      </c>
      <c r="D28" s="55">
        <f>C28/B28</f>
        <v>0.99579657498702645</v>
      </c>
      <c r="E28" s="59">
        <v>5863</v>
      </c>
      <c r="F28" s="56">
        <f>E28/C28</f>
        <v>0.3055396320808797</v>
      </c>
      <c r="G28" s="59">
        <v>6286</v>
      </c>
      <c r="H28" s="56">
        <f t="shared" ref="H28" si="35">G28/$C28</f>
        <v>0.32758351138673197</v>
      </c>
      <c r="I28" s="59">
        <v>6464</v>
      </c>
      <c r="J28" s="56">
        <f t="shared" ref="J28" si="36">I28/$C28</f>
        <v>0.33685965917973837</v>
      </c>
      <c r="K28" s="59">
        <v>565</v>
      </c>
      <c r="L28" s="56">
        <f t="shared" ref="L28" si="37">K28/$C28</f>
        <v>2.9443952264318098E-2</v>
      </c>
      <c r="M28" s="60">
        <f>AVERAGE(M20:M27)</f>
        <v>3.9520747891508066</v>
      </c>
      <c r="N28" s="60">
        <f>AVERAGE(N20:N27)</f>
        <v>26.1875</v>
      </c>
      <c r="O28" s="55">
        <f t="shared" ref="O28" si="38">(C28-K28)/C28</f>
        <v>0.97055604773568194</v>
      </c>
      <c r="P28" s="55">
        <f t="shared" ref="P28" si="39">(E28+G28)/C28</f>
        <v>0.63312314346761167</v>
      </c>
    </row>
    <row r="31" spans="1:17" ht="18.75" x14ac:dyDescent="0.3">
      <c r="A31" s="92" t="s">
        <v>19</v>
      </c>
      <c r="B31" s="92"/>
      <c r="C31" s="92"/>
      <c r="D31" s="1" t="s">
        <v>44</v>
      </c>
    </row>
    <row r="32" spans="1:17" ht="18.75" customHeight="1" x14ac:dyDescent="0.25">
      <c r="A32" s="93" t="s">
        <v>1</v>
      </c>
      <c r="B32" s="94" t="s">
        <v>2</v>
      </c>
      <c r="C32" s="96" t="s">
        <v>3</v>
      </c>
      <c r="D32" s="96"/>
      <c r="E32" s="97">
        <v>5</v>
      </c>
      <c r="F32" s="98"/>
      <c r="G32" s="97">
        <v>4</v>
      </c>
      <c r="H32" s="98"/>
      <c r="I32" s="97">
        <v>3</v>
      </c>
      <c r="J32" s="98"/>
      <c r="K32" s="97">
        <v>2</v>
      </c>
      <c r="L32" s="98"/>
      <c r="M32" s="90" t="s">
        <v>4</v>
      </c>
      <c r="N32" s="90" t="s">
        <v>5</v>
      </c>
      <c r="O32" s="90" t="s">
        <v>6</v>
      </c>
      <c r="P32" s="90" t="s">
        <v>7</v>
      </c>
    </row>
    <row r="33" spans="1:17" ht="37.5" x14ac:dyDescent="0.25">
      <c r="A33" s="93"/>
      <c r="B33" s="95"/>
      <c r="C33" s="2" t="s">
        <v>8</v>
      </c>
      <c r="D33" s="2" t="s">
        <v>9</v>
      </c>
      <c r="E33" s="3" t="s">
        <v>8</v>
      </c>
      <c r="F33" s="3" t="s">
        <v>9</v>
      </c>
      <c r="G33" s="3" t="s">
        <v>8</v>
      </c>
      <c r="H33" s="3" t="s">
        <v>9</v>
      </c>
      <c r="I33" s="3" t="s">
        <v>8</v>
      </c>
      <c r="J33" s="3" t="s">
        <v>9</v>
      </c>
      <c r="K33" s="3" t="s">
        <v>8</v>
      </c>
      <c r="L33" s="3" t="s">
        <v>9</v>
      </c>
      <c r="M33" s="91"/>
      <c r="N33" s="91"/>
      <c r="O33" s="91"/>
      <c r="P33" s="91"/>
    </row>
    <row r="34" spans="1:17" ht="18.75" x14ac:dyDescent="0.3">
      <c r="A34" s="4" t="s">
        <v>10</v>
      </c>
      <c r="B34" s="5">
        <v>32</v>
      </c>
      <c r="C34" s="6">
        <f>SUM(E34+G34+I34+K34)</f>
        <v>32</v>
      </c>
      <c r="D34" s="7">
        <f t="shared" ref="D34:D41" si="40">C34/B34</f>
        <v>1</v>
      </c>
      <c r="E34" s="6">
        <v>16</v>
      </c>
      <c r="F34" s="8">
        <f t="shared" ref="F34:F41" si="41">E34/$C34</f>
        <v>0.5</v>
      </c>
      <c r="G34" s="6">
        <v>11</v>
      </c>
      <c r="H34" s="9">
        <f t="shared" ref="H34:H43" si="42">G34/$C34</f>
        <v>0.34375</v>
      </c>
      <c r="I34" s="6">
        <v>5</v>
      </c>
      <c r="J34" s="9">
        <f t="shared" ref="J34:J43" si="43">I34/$C34</f>
        <v>0.15625</v>
      </c>
      <c r="K34" s="6">
        <v>0</v>
      </c>
      <c r="L34" s="9">
        <f>K34/$C34</f>
        <v>0</v>
      </c>
      <c r="M34" s="10">
        <f t="shared" ref="M34:M43" si="44" xml:space="preserve"> (E34*5+G34*4+I34*3+K34*2)/C34</f>
        <v>4.34375</v>
      </c>
      <c r="N34" s="10">
        <v>29</v>
      </c>
      <c r="O34" s="11">
        <f t="shared" ref="O34:O43" si="45">(C34-K34)/C34</f>
        <v>1</v>
      </c>
      <c r="P34" s="11">
        <f t="shared" ref="P34:P43" si="46">(E34+G34)/C34</f>
        <v>0.84375</v>
      </c>
    </row>
    <row r="35" spans="1:17" ht="18.75" x14ac:dyDescent="0.3">
      <c r="A35" s="4" t="s">
        <v>11</v>
      </c>
      <c r="B35" s="5">
        <v>74</v>
      </c>
      <c r="C35" s="6">
        <f t="shared" ref="C35:C38" si="47">SUM(E35+G35+I35+K35)</f>
        <v>73</v>
      </c>
      <c r="D35" s="7">
        <f t="shared" si="40"/>
        <v>0.98648648648648651</v>
      </c>
      <c r="E35" s="6">
        <v>25</v>
      </c>
      <c r="F35" s="8">
        <f t="shared" si="41"/>
        <v>0.34246575342465752</v>
      </c>
      <c r="G35" s="6">
        <v>28</v>
      </c>
      <c r="H35" s="9">
        <f t="shared" si="42"/>
        <v>0.38356164383561642</v>
      </c>
      <c r="I35" s="6">
        <v>19</v>
      </c>
      <c r="J35" s="9">
        <f t="shared" si="43"/>
        <v>0.26027397260273971</v>
      </c>
      <c r="K35" s="6">
        <v>1</v>
      </c>
      <c r="L35" s="9">
        <f t="shared" ref="L35:L43" si="48">K35/$C35</f>
        <v>1.3698630136986301E-2</v>
      </c>
      <c r="M35" s="10">
        <f t="shared" si="44"/>
        <v>4.0547945205479454</v>
      </c>
      <c r="N35" s="10">
        <v>27</v>
      </c>
      <c r="O35" s="11">
        <f t="shared" si="45"/>
        <v>0.98630136986301364</v>
      </c>
      <c r="P35" s="11">
        <f t="shared" si="46"/>
        <v>0.72602739726027399</v>
      </c>
      <c r="Q35" t="s">
        <v>49</v>
      </c>
    </row>
    <row r="36" spans="1:17" ht="18.75" x14ac:dyDescent="0.3">
      <c r="A36" s="4" t="s">
        <v>15</v>
      </c>
      <c r="B36" s="19">
        <v>46</v>
      </c>
      <c r="C36" s="6">
        <f t="shared" si="47"/>
        <v>46</v>
      </c>
      <c r="D36" s="17">
        <f t="shared" si="40"/>
        <v>1</v>
      </c>
      <c r="E36" s="16">
        <v>17</v>
      </c>
      <c r="F36" s="22">
        <f t="shared" si="41"/>
        <v>0.36956521739130432</v>
      </c>
      <c r="G36" s="16">
        <v>14</v>
      </c>
      <c r="H36" s="22">
        <f t="shared" si="42"/>
        <v>0.30434782608695654</v>
      </c>
      <c r="I36" s="16">
        <v>14</v>
      </c>
      <c r="J36" s="22">
        <f t="shared" si="43"/>
        <v>0.30434782608695654</v>
      </c>
      <c r="K36" s="16">
        <v>1</v>
      </c>
      <c r="L36" s="22">
        <f t="shared" si="48"/>
        <v>2.1739130434782608E-2</v>
      </c>
      <c r="M36" s="10">
        <f t="shared" si="44"/>
        <v>4.0217391304347823</v>
      </c>
      <c r="N36" s="18">
        <v>27</v>
      </c>
      <c r="O36" s="23">
        <f t="shared" si="45"/>
        <v>0.97826086956521741</v>
      </c>
      <c r="P36" s="23">
        <f t="shared" si="46"/>
        <v>0.67391304347826086</v>
      </c>
      <c r="Q36" t="s">
        <v>50</v>
      </c>
    </row>
    <row r="37" spans="1:17" ht="18.75" x14ac:dyDescent="0.3">
      <c r="A37" s="4" t="s">
        <v>16</v>
      </c>
      <c r="B37" s="19">
        <v>62</v>
      </c>
      <c r="C37" s="6">
        <f t="shared" si="47"/>
        <v>62</v>
      </c>
      <c r="D37" s="17">
        <f t="shared" si="40"/>
        <v>1</v>
      </c>
      <c r="E37" s="16">
        <v>22</v>
      </c>
      <c r="F37" s="22">
        <f t="shared" si="41"/>
        <v>0.35483870967741937</v>
      </c>
      <c r="G37" s="16">
        <v>23</v>
      </c>
      <c r="H37" s="22">
        <f t="shared" si="42"/>
        <v>0.37096774193548387</v>
      </c>
      <c r="I37" s="16">
        <v>17</v>
      </c>
      <c r="J37" s="22">
        <f t="shared" si="43"/>
        <v>0.27419354838709675</v>
      </c>
      <c r="K37" s="16">
        <v>0</v>
      </c>
      <c r="L37" s="22">
        <f t="shared" si="48"/>
        <v>0</v>
      </c>
      <c r="M37" s="18">
        <f t="shared" si="44"/>
        <v>4.080645161290323</v>
      </c>
      <c r="N37" s="18">
        <v>28.5</v>
      </c>
      <c r="O37" s="23">
        <f t="shared" si="45"/>
        <v>1</v>
      </c>
      <c r="P37" s="23">
        <f t="shared" si="46"/>
        <v>0.72580645161290325</v>
      </c>
    </row>
    <row r="38" spans="1:17" ht="18.75" x14ac:dyDescent="0.3">
      <c r="A38" s="4" t="s">
        <v>12</v>
      </c>
      <c r="B38" s="19">
        <v>71</v>
      </c>
      <c r="C38" s="6">
        <f t="shared" si="47"/>
        <v>71</v>
      </c>
      <c r="D38" s="17">
        <f t="shared" si="40"/>
        <v>1</v>
      </c>
      <c r="E38" s="16">
        <v>23</v>
      </c>
      <c r="F38" s="22">
        <f t="shared" si="41"/>
        <v>0.323943661971831</v>
      </c>
      <c r="G38" s="16">
        <v>28</v>
      </c>
      <c r="H38" s="22">
        <f t="shared" si="42"/>
        <v>0.39436619718309857</v>
      </c>
      <c r="I38" s="16">
        <v>20</v>
      </c>
      <c r="J38" s="22">
        <f t="shared" si="43"/>
        <v>0.28169014084507044</v>
      </c>
      <c r="K38" s="16">
        <v>0</v>
      </c>
      <c r="L38" s="22">
        <f t="shared" si="48"/>
        <v>0</v>
      </c>
      <c r="M38" s="18">
        <f t="shared" si="44"/>
        <v>4.042253521126761</v>
      </c>
      <c r="N38" s="18">
        <v>27</v>
      </c>
      <c r="O38" s="23">
        <f t="shared" si="45"/>
        <v>1</v>
      </c>
      <c r="P38" s="23">
        <f t="shared" si="46"/>
        <v>0.71830985915492962</v>
      </c>
    </row>
    <row r="39" spans="1:17" ht="18.75" x14ac:dyDescent="0.3">
      <c r="A39" s="4" t="s">
        <v>17</v>
      </c>
      <c r="B39" s="19">
        <v>14</v>
      </c>
      <c r="C39" s="6">
        <f t="shared" ref="C39" si="49">SUM(E39+G39+I39+K39)</f>
        <v>14</v>
      </c>
      <c r="D39" s="17">
        <f t="shared" si="40"/>
        <v>1</v>
      </c>
      <c r="E39" s="16">
        <v>2</v>
      </c>
      <c r="F39" s="22">
        <f t="shared" si="41"/>
        <v>0.14285714285714285</v>
      </c>
      <c r="G39" s="16">
        <v>7</v>
      </c>
      <c r="H39" s="22">
        <f t="shared" si="42"/>
        <v>0.5</v>
      </c>
      <c r="I39" s="16">
        <v>4</v>
      </c>
      <c r="J39" s="22">
        <f t="shared" si="43"/>
        <v>0.2857142857142857</v>
      </c>
      <c r="K39" s="16">
        <v>1</v>
      </c>
      <c r="L39" s="22">
        <f t="shared" si="48"/>
        <v>7.1428571428571425E-2</v>
      </c>
      <c r="M39" s="18">
        <f t="shared" si="44"/>
        <v>3.7142857142857144</v>
      </c>
      <c r="N39" s="18">
        <v>24</v>
      </c>
      <c r="O39" s="23">
        <f t="shared" si="45"/>
        <v>0.9285714285714286</v>
      </c>
      <c r="P39" s="23">
        <f t="shared" si="46"/>
        <v>0.6428571428571429</v>
      </c>
      <c r="Q39" t="s">
        <v>51</v>
      </c>
    </row>
    <row r="40" spans="1:17" ht="18.75" x14ac:dyDescent="0.3">
      <c r="A40" s="4" t="s">
        <v>18</v>
      </c>
      <c r="B40" s="19">
        <v>43</v>
      </c>
      <c r="C40" s="6">
        <f t="shared" ref="C40:C41" si="50">SUM(E40+G40+I40+K40)</f>
        <v>43</v>
      </c>
      <c r="D40" s="17">
        <f t="shared" si="40"/>
        <v>1</v>
      </c>
      <c r="E40" s="16">
        <v>12</v>
      </c>
      <c r="F40" s="22">
        <f t="shared" si="41"/>
        <v>0.27906976744186046</v>
      </c>
      <c r="G40" s="16">
        <v>15</v>
      </c>
      <c r="H40" s="22">
        <f t="shared" si="42"/>
        <v>0.34883720930232559</v>
      </c>
      <c r="I40" s="16">
        <v>15</v>
      </c>
      <c r="J40" s="22">
        <f t="shared" si="43"/>
        <v>0.34883720930232559</v>
      </c>
      <c r="K40" s="16">
        <v>1</v>
      </c>
      <c r="L40" s="22">
        <f t="shared" si="48"/>
        <v>2.3255813953488372E-2</v>
      </c>
      <c r="M40" s="18">
        <f t="shared" si="44"/>
        <v>3.8837209302325579</v>
      </c>
      <c r="N40" s="18">
        <v>24</v>
      </c>
      <c r="O40" s="23">
        <f t="shared" si="45"/>
        <v>0.97674418604651159</v>
      </c>
      <c r="P40" s="23">
        <f t="shared" si="46"/>
        <v>0.62790697674418605</v>
      </c>
      <c r="Q40" t="s">
        <v>41</v>
      </c>
    </row>
    <row r="41" spans="1:17" ht="18.75" x14ac:dyDescent="0.3">
      <c r="A41" s="4" t="s">
        <v>28</v>
      </c>
      <c r="B41" s="5">
        <v>23</v>
      </c>
      <c r="C41" s="6">
        <f t="shared" si="50"/>
        <v>22</v>
      </c>
      <c r="D41" s="17">
        <f t="shared" si="40"/>
        <v>0.95652173913043481</v>
      </c>
      <c r="E41" s="16">
        <v>6</v>
      </c>
      <c r="F41" s="22">
        <f t="shared" si="41"/>
        <v>0.27272727272727271</v>
      </c>
      <c r="G41" s="16">
        <v>6</v>
      </c>
      <c r="H41" s="22">
        <f t="shared" si="42"/>
        <v>0.27272727272727271</v>
      </c>
      <c r="I41" s="16">
        <v>9</v>
      </c>
      <c r="J41" s="22">
        <f t="shared" si="43"/>
        <v>0.40909090909090912</v>
      </c>
      <c r="K41" s="16">
        <v>1</v>
      </c>
      <c r="L41" s="22">
        <f t="shared" si="48"/>
        <v>4.5454545454545456E-2</v>
      </c>
      <c r="M41" s="18">
        <f t="shared" si="44"/>
        <v>3.7727272727272729</v>
      </c>
      <c r="N41" s="18">
        <v>26</v>
      </c>
      <c r="O41" s="23">
        <f t="shared" si="45"/>
        <v>0.95454545454545459</v>
      </c>
      <c r="P41" s="23">
        <f t="shared" si="46"/>
        <v>0.54545454545454541</v>
      </c>
      <c r="Q41" t="s">
        <v>52</v>
      </c>
    </row>
    <row r="42" spans="1:17" ht="18.75" x14ac:dyDescent="0.3">
      <c r="A42" s="12" t="s">
        <v>13</v>
      </c>
      <c r="B42" s="12">
        <f>SUM(B34:B41)</f>
        <v>365</v>
      </c>
      <c r="C42" s="13">
        <f>SUM(C34:C41)</f>
        <v>363</v>
      </c>
      <c r="D42" s="20">
        <f>C42/B42</f>
        <v>0.9945205479452055</v>
      </c>
      <c r="E42" s="13">
        <f>SUM(E34:E41)</f>
        <v>123</v>
      </c>
      <c r="F42" s="21">
        <f>E42/C42</f>
        <v>0.33884297520661155</v>
      </c>
      <c r="G42" s="13">
        <f>SUM(G34:G41)</f>
        <v>132</v>
      </c>
      <c r="H42" s="21">
        <f t="shared" si="42"/>
        <v>0.36363636363636365</v>
      </c>
      <c r="I42" s="13">
        <f>SUM(I34:I41)</f>
        <v>103</v>
      </c>
      <c r="J42" s="21">
        <f t="shared" si="43"/>
        <v>0.28374655647382918</v>
      </c>
      <c r="K42" s="13">
        <f>SUM(K34:K41)</f>
        <v>5</v>
      </c>
      <c r="L42" s="21">
        <f t="shared" si="48"/>
        <v>1.3774104683195593E-2</v>
      </c>
      <c r="M42" s="14">
        <f t="shared" si="44"/>
        <v>4.0275482093663912</v>
      </c>
      <c r="N42" s="14">
        <f>AVERAGE(N34:N41)</f>
        <v>26.5625</v>
      </c>
      <c r="O42" s="20">
        <f t="shared" si="45"/>
        <v>0.98622589531680438</v>
      </c>
      <c r="P42" s="20">
        <f t="shared" si="46"/>
        <v>0.7024793388429752</v>
      </c>
    </row>
    <row r="43" spans="1:17" ht="18.75" x14ac:dyDescent="0.3">
      <c r="A43" s="15" t="s">
        <v>14</v>
      </c>
      <c r="B43" s="15">
        <v>19270</v>
      </c>
      <c r="C43" s="59">
        <f>E43+G43+I43+K43</f>
        <v>19178</v>
      </c>
      <c r="D43" s="55">
        <f>C43/B43</f>
        <v>0.99522573949143744</v>
      </c>
      <c r="E43" s="59">
        <v>5863</v>
      </c>
      <c r="F43" s="56">
        <f>E43/C43</f>
        <v>0.30571488163520699</v>
      </c>
      <c r="G43" s="59">
        <v>6286</v>
      </c>
      <c r="H43" s="56">
        <f t="shared" si="42"/>
        <v>0.32777140473459171</v>
      </c>
      <c r="I43" s="59">
        <v>6464</v>
      </c>
      <c r="J43" s="56">
        <f t="shared" si="43"/>
        <v>0.33705287308374177</v>
      </c>
      <c r="K43" s="59">
        <v>565</v>
      </c>
      <c r="L43" s="56">
        <f t="shared" si="48"/>
        <v>2.9460840546459484E-2</v>
      </c>
      <c r="M43" s="60">
        <f t="shared" si="44"/>
        <v>3.9097403274585463</v>
      </c>
      <c r="N43" s="60">
        <f>AVERAGE(N35:N42)</f>
        <v>26.2578125</v>
      </c>
      <c r="O43" s="55">
        <f t="shared" si="45"/>
        <v>0.97053915945354052</v>
      </c>
      <c r="P43" s="55">
        <f t="shared" si="46"/>
        <v>0.63348628636979876</v>
      </c>
    </row>
    <row r="46" spans="1:17" ht="18.75" x14ac:dyDescent="0.3">
      <c r="A46" s="92" t="s">
        <v>19</v>
      </c>
      <c r="B46" s="92"/>
      <c r="C46" s="92"/>
      <c r="D46" s="1">
        <v>44747</v>
      </c>
    </row>
    <row r="47" spans="1:17" ht="18.75" x14ac:dyDescent="0.25">
      <c r="A47" s="93" t="s">
        <v>1</v>
      </c>
      <c r="B47" s="94" t="s">
        <v>2</v>
      </c>
      <c r="C47" s="96" t="s">
        <v>3</v>
      </c>
      <c r="D47" s="96"/>
      <c r="E47" s="97">
        <v>5</v>
      </c>
      <c r="F47" s="98"/>
      <c r="G47" s="97">
        <v>4</v>
      </c>
      <c r="H47" s="98"/>
      <c r="I47" s="97">
        <v>3</v>
      </c>
      <c r="J47" s="98"/>
      <c r="K47" s="97">
        <v>2</v>
      </c>
      <c r="L47" s="98"/>
      <c r="M47" s="90" t="s">
        <v>4</v>
      </c>
      <c r="N47" s="90" t="s">
        <v>5</v>
      </c>
      <c r="O47" s="90" t="s">
        <v>6</v>
      </c>
      <c r="P47" s="90" t="s">
        <v>7</v>
      </c>
    </row>
    <row r="48" spans="1:17" ht="37.5" x14ac:dyDescent="0.25">
      <c r="A48" s="93"/>
      <c r="B48" s="95"/>
      <c r="C48" s="2" t="s">
        <v>8</v>
      </c>
      <c r="D48" s="2" t="s">
        <v>9</v>
      </c>
      <c r="E48" s="3" t="s">
        <v>8</v>
      </c>
      <c r="F48" s="3" t="s">
        <v>9</v>
      </c>
      <c r="G48" s="3" t="s">
        <v>8</v>
      </c>
      <c r="H48" s="3" t="s">
        <v>9</v>
      </c>
      <c r="I48" s="3" t="s">
        <v>8</v>
      </c>
      <c r="J48" s="3" t="s">
        <v>9</v>
      </c>
      <c r="K48" s="3" t="s">
        <v>8</v>
      </c>
      <c r="L48" s="3" t="s">
        <v>9</v>
      </c>
      <c r="M48" s="91"/>
      <c r="N48" s="91"/>
      <c r="O48" s="91"/>
      <c r="P48" s="91"/>
    </row>
    <row r="49" spans="1:17" ht="18.75" x14ac:dyDescent="0.3">
      <c r="A49" s="4" t="s">
        <v>10</v>
      </c>
      <c r="B49" s="77"/>
      <c r="C49" s="78"/>
      <c r="D49" s="79"/>
      <c r="E49" s="78"/>
      <c r="F49" s="80"/>
      <c r="G49" s="78"/>
      <c r="H49" s="80"/>
      <c r="I49" s="78"/>
      <c r="J49" s="80"/>
      <c r="K49" s="78"/>
      <c r="L49" s="80"/>
      <c r="M49" s="81"/>
      <c r="N49" s="81"/>
      <c r="O49" s="82"/>
      <c r="P49" s="82"/>
    </row>
    <row r="50" spans="1:17" ht="18.75" x14ac:dyDescent="0.3">
      <c r="A50" s="4" t="s">
        <v>11</v>
      </c>
      <c r="B50" s="5">
        <v>2</v>
      </c>
      <c r="C50" s="6">
        <v>2</v>
      </c>
      <c r="D50" s="7">
        <f t="shared" ref="D50:D54" si="51">C50/B50</f>
        <v>1</v>
      </c>
      <c r="E50" s="6">
        <v>0</v>
      </c>
      <c r="F50" s="8">
        <f t="shared" ref="F50:F54" si="52">E50/$C50</f>
        <v>0</v>
      </c>
      <c r="G50" s="6">
        <v>2</v>
      </c>
      <c r="H50" s="9">
        <f t="shared" ref="H50:H58" si="53">G50/$C50</f>
        <v>1</v>
      </c>
      <c r="I50" s="6">
        <v>0</v>
      </c>
      <c r="J50" s="9">
        <f t="shared" ref="J50:J58" si="54">I50/$C50</f>
        <v>0</v>
      </c>
      <c r="K50" s="6">
        <v>0</v>
      </c>
      <c r="L50" s="9">
        <f t="shared" ref="L50:L58" si="55">K50/$C50</f>
        <v>0</v>
      </c>
      <c r="M50" s="10">
        <f t="shared" ref="M50:M58" si="56" xml:space="preserve"> (E50*5+G50*4+I50*3+K50*2)/C50</f>
        <v>4</v>
      </c>
      <c r="N50" s="10">
        <v>24</v>
      </c>
      <c r="O50" s="11">
        <f t="shared" ref="O50:O58" si="57">(C50-K50)/C50</f>
        <v>1</v>
      </c>
      <c r="P50" s="11">
        <f t="shared" ref="P50:P58" si="58">(E50+G50)/C50</f>
        <v>1</v>
      </c>
      <c r="Q50" s="86"/>
    </row>
    <row r="51" spans="1:17" ht="18.75" x14ac:dyDescent="0.3">
      <c r="A51" s="4" t="s">
        <v>15</v>
      </c>
      <c r="B51" s="77"/>
      <c r="C51" s="78"/>
      <c r="D51" s="79"/>
      <c r="E51" s="78"/>
      <c r="F51" s="80"/>
      <c r="G51" s="78"/>
      <c r="H51" s="80"/>
      <c r="I51" s="78"/>
      <c r="J51" s="80"/>
      <c r="K51" s="78"/>
      <c r="L51" s="80"/>
      <c r="M51" s="81"/>
      <c r="N51" s="81"/>
      <c r="O51" s="82"/>
      <c r="P51" s="82"/>
      <c r="Q51" s="86"/>
    </row>
    <row r="52" spans="1:17" ht="18.75" x14ac:dyDescent="0.3">
      <c r="A52" s="4" t="s">
        <v>16</v>
      </c>
      <c r="B52" s="77"/>
      <c r="C52" s="78"/>
      <c r="D52" s="79"/>
      <c r="E52" s="78"/>
      <c r="F52" s="80"/>
      <c r="G52" s="78"/>
      <c r="H52" s="80"/>
      <c r="I52" s="78"/>
      <c r="J52" s="80"/>
      <c r="K52" s="78"/>
      <c r="L52" s="80"/>
      <c r="M52" s="81"/>
      <c r="N52" s="81"/>
      <c r="O52" s="82"/>
      <c r="P52" s="82"/>
      <c r="Q52" s="86"/>
    </row>
    <row r="53" spans="1:17" ht="18.75" x14ac:dyDescent="0.3">
      <c r="A53" s="4" t="s">
        <v>12</v>
      </c>
      <c r="B53" s="77"/>
      <c r="C53" s="78"/>
      <c r="D53" s="79"/>
      <c r="E53" s="78"/>
      <c r="F53" s="80"/>
      <c r="G53" s="78"/>
      <c r="H53" s="80"/>
      <c r="I53" s="78"/>
      <c r="J53" s="80"/>
      <c r="K53" s="78"/>
      <c r="L53" s="80"/>
      <c r="M53" s="81"/>
      <c r="N53" s="81"/>
      <c r="O53" s="82"/>
      <c r="P53" s="82"/>
      <c r="Q53" s="86"/>
    </row>
    <row r="54" spans="1:17" ht="18.75" x14ac:dyDescent="0.3">
      <c r="A54" s="4" t="s">
        <v>17</v>
      </c>
      <c r="B54" s="19">
        <v>1</v>
      </c>
      <c r="C54" s="6">
        <f t="shared" ref="C54" si="59">SUM(E54+G54+I54+K54)</f>
        <v>1</v>
      </c>
      <c r="D54" s="17">
        <f t="shared" si="51"/>
        <v>1</v>
      </c>
      <c r="E54" s="16">
        <v>0</v>
      </c>
      <c r="F54" s="22">
        <f t="shared" si="52"/>
        <v>0</v>
      </c>
      <c r="G54" s="16">
        <v>0</v>
      </c>
      <c r="H54" s="22">
        <f t="shared" si="53"/>
        <v>0</v>
      </c>
      <c r="I54" s="16">
        <v>1</v>
      </c>
      <c r="J54" s="22">
        <f t="shared" si="54"/>
        <v>1</v>
      </c>
      <c r="K54" s="16">
        <v>0</v>
      </c>
      <c r="L54" s="22">
        <f t="shared" si="55"/>
        <v>0</v>
      </c>
      <c r="M54" s="18">
        <f t="shared" si="56"/>
        <v>3</v>
      </c>
      <c r="N54" s="18">
        <v>15</v>
      </c>
      <c r="O54" s="23">
        <f t="shared" si="57"/>
        <v>1</v>
      </c>
      <c r="P54" s="23">
        <f t="shared" si="58"/>
        <v>0</v>
      </c>
      <c r="Q54" s="86"/>
    </row>
    <row r="55" spans="1:17" ht="18.75" x14ac:dyDescent="0.3">
      <c r="A55" s="4" t="s">
        <v>18</v>
      </c>
      <c r="B55" s="77"/>
      <c r="C55" s="78"/>
      <c r="D55" s="79"/>
      <c r="E55" s="78"/>
      <c r="F55" s="80"/>
      <c r="G55" s="78"/>
      <c r="H55" s="80"/>
      <c r="I55" s="78"/>
      <c r="J55" s="80"/>
      <c r="K55" s="78"/>
      <c r="L55" s="80"/>
      <c r="M55" s="81" t="e">
        <f t="shared" si="56"/>
        <v>#DIV/0!</v>
      </c>
      <c r="N55" s="81"/>
      <c r="O55" s="82"/>
      <c r="P55" s="82"/>
    </row>
    <row r="56" spans="1:17" ht="18.75" x14ac:dyDescent="0.3">
      <c r="A56" s="4" t="s">
        <v>28</v>
      </c>
      <c r="B56" s="77"/>
      <c r="C56" s="78"/>
      <c r="D56" s="79"/>
      <c r="E56" s="78"/>
      <c r="F56" s="80"/>
      <c r="G56" s="78"/>
      <c r="H56" s="80"/>
      <c r="I56" s="78"/>
      <c r="J56" s="80"/>
      <c r="K56" s="78"/>
      <c r="L56" s="80"/>
      <c r="M56" s="81" t="e">
        <f t="shared" si="56"/>
        <v>#DIV/0!</v>
      </c>
      <c r="N56" s="81"/>
      <c r="O56" s="82"/>
      <c r="P56" s="82"/>
    </row>
    <row r="57" spans="1:17" ht="18.75" x14ac:dyDescent="0.3">
      <c r="A57" s="12" t="s">
        <v>13</v>
      </c>
      <c r="B57" s="12">
        <f>SUM(B49:B56)</f>
        <v>3</v>
      </c>
      <c r="C57" s="13">
        <f>SUM(C49:C56)</f>
        <v>3</v>
      </c>
      <c r="D57" s="20">
        <f>C57/B57</f>
        <v>1</v>
      </c>
      <c r="E57" s="13">
        <f>SUM(E49:E56)</f>
        <v>0</v>
      </c>
      <c r="F57" s="21">
        <f>E57/C57</f>
        <v>0</v>
      </c>
      <c r="G57" s="13">
        <f>SUM(G49:G56)</f>
        <v>2</v>
      </c>
      <c r="H57" s="21">
        <f t="shared" si="53"/>
        <v>0.66666666666666663</v>
      </c>
      <c r="I57" s="13">
        <f>SUM(I49:I56)</f>
        <v>1</v>
      </c>
      <c r="J57" s="21">
        <f t="shared" si="54"/>
        <v>0.33333333333333331</v>
      </c>
      <c r="K57" s="13">
        <f>SUM(K49:K56)</f>
        <v>0</v>
      </c>
      <c r="L57" s="21">
        <f t="shared" si="55"/>
        <v>0</v>
      </c>
      <c r="M57" s="14">
        <f t="shared" si="56"/>
        <v>3.6666666666666665</v>
      </c>
      <c r="N57" s="14">
        <f>AVERAGE(N49:N56)</f>
        <v>19.5</v>
      </c>
      <c r="O57" s="20">
        <f t="shared" si="57"/>
        <v>1</v>
      </c>
      <c r="P57" s="20">
        <f t="shared" si="58"/>
        <v>0.66666666666666663</v>
      </c>
    </row>
    <row r="58" spans="1:17" ht="18.75" x14ac:dyDescent="0.3">
      <c r="A58" s="15" t="s">
        <v>14</v>
      </c>
      <c r="B58" s="15">
        <v>357</v>
      </c>
      <c r="C58" s="59">
        <f>E58+G58+I58+K58</f>
        <v>350</v>
      </c>
      <c r="D58" s="55">
        <f>C58/B58</f>
        <v>0.98039215686274506</v>
      </c>
      <c r="E58" s="59">
        <v>9</v>
      </c>
      <c r="F58" s="56">
        <f>E58/C58</f>
        <v>2.5714285714285714E-2</v>
      </c>
      <c r="G58" s="59">
        <v>60</v>
      </c>
      <c r="H58" s="56">
        <f t="shared" si="53"/>
        <v>0.17142857142857143</v>
      </c>
      <c r="I58" s="59">
        <v>214</v>
      </c>
      <c r="J58" s="56">
        <f t="shared" si="54"/>
        <v>0.61142857142857143</v>
      </c>
      <c r="K58" s="59">
        <v>67</v>
      </c>
      <c r="L58" s="56">
        <f t="shared" si="55"/>
        <v>0.19142857142857142</v>
      </c>
      <c r="M58" s="60">
        <f t="shared" si="56"/>
        <v>3.0314285714285716</v>
      </c>
      <c r="N58" s="60">
        <f>AVERAGE(N50:N57)</f>
        <v>19.5</v>
      </c>
      <c r="O58" s="55">
        <f t="shared" si="57"/>
        <v>0.80857142857142861</v>
      </c>
      <c r="P58" s="55">
        <f t="shared" si="58"/>
        <v>0.19714285714285715</v>
      </c>
    </row>
    <row r="62" spans="1:17" ht="18.75" x14ac:dyDescent="0.3">
      <c r="A62" s="92" t="s">
        <v>19</v>
      </c>
      <c r="B62" s="92"/>
      <c r="C62" s="92"/>
      <c r="D62" s="1" t="s">
        <v>44</v>
      </c>
    </row>
    <row r="63" spans="1:17" ht="18.75" x14ac:dyDescent="0.25">
      <c r="A63" s="93" t="s">
        <v>1</v>
      </c>
      <c r="B63" s="94" t="s">
        <v>2</v>
      </c>
      <c r="C63" s="96" t="s">
        <v>3</v>
      </c>
      <c r="D63" s="96"/>
      <c r="E63" s="97">
        <v>5</v>
      </c>
      <c r="F63" s="98"/>
      <c r="G63" s="97">
        <v>4</v>
      </c>
      <c r="H63" s="98"/>
      <c r="I63" s="97">
        <v>3</v>
      </c>
      <c r="J63" s="98"/>
      <c r="K63" s="97">
        <v>2</v>
      </c>
      <c r="L63" s="98"/>
      <c r="M63" s="90" t="s">
        <v>4</v>
      </c>
      <c r="N63" s="90" t="s">
        <v>5</v>
      </c>
      <c r="O63" s="90" t="s">
        <v>6</v>
      </c>
      <c r="P63" s="90" t="s">
        <v>7</v>
      </c>
    </row>
    <row r="64" spans="1:17" ht="37.5" x14ac:dyDescent="0.25">
      <c r="A64" s="93"/>
      <c r="B64" s="95"/>
      <c r="C64" s="2" t="s">
        <v>8</v>
      </c>
      <c r="D64" s="2" t="s">
        <v>9</v>
      </c>
      <c r="E64" s="3" t="s">
        <v>8</v>
      </c>
      <c r="F64" s="3" t="s">
        <v>9</v>
      </c>
      <c r="G64" s="3" t="s">
        <v>8</v>
      </c>
      <c r="H64" s="3" t="s">
        <v>9</v>
      </c>
      <c r="I64" s="3" t="s">
        <v>8</v>
      </c>
      <c r="J64" s="3" t="s">
        <v>9</v>
      </c>
      <c r="K64" s="3" t="s">
        <v>8</v>
      </c>
      <c r="L64" s="3" t="s">
        <v>9</v>
      </c>
      <c r="M64" s="91"/>
      <c r="N64" s="91"/>
      <c r="O64" s="91"/>
      <c r="P64" s="91"/>
    </row>
    <row r="65" spans="1:17" ht="18.75" x14ac:dyDescent="0.3">
      <c r="A65" s="4" t="s">
        <v>10</v>
      </c>
      <c r="B65" s="5">
        <v>32</v>
      </c>
      <c r="C65" s="6">
        <f>SUM(E65+G65+I65+K65)</f>
        <v>32</v>
      </c>
      <c r="D65" s="7">
        <f t="shared" ref="D65:D72" si="60">C65/B65</f>
        <v>1</v>
      </c>
      <c r="E65" s="6">
        <v>16</v>
      </c>
      <c r="F65" s="8">
        <f t="shared" ref="F65:F72" si="61">E65/$C65</f>
        <v>0.5</v>
      </c>
      <c r="G65" s="6">
        <v>11</v>
      </c>
      <c r="H65" s="9">
        <f t="shared" ref="H65:H73" si="62">G65/$C65</f>
        <v>0.34375</v>
      </c>
      <c r="I65" s="6">
        <v>5</v>
      </c>
      <c r="J65" s="9">
        <f t="shared" ref="J65:J73" si="63">I65/$C65</f>
        <v>0.15625</v>
      </c>
      <c r="K65" s="6">
        <v>0</v>
      </c>
      <c r="L65" s="9">
        <f>K65/$C65</f>
        <v>0</v>
      </c>
      <c r="M65" s="10">
        <f t="shared" ref="M65:M73" si="64" xml:space="preserve"> (E65*5+G65*4+I65*3+K65*2)/C65</f>
        <v>4.34375</v>
      </c>
      <c r="N65" s="10">
        <v>29</v>
      </c>
      <c r="O65" s="11">
        <f t="shared" ref="O65:O73" si="65">(C65-K65)/C65</f>
        <v>1</v>
      </c>
      <c r="P65" s="11">
        <f t="shared" ref="P65:P73" si="66">(E65+G65)/C65</f>
        <v>0.84375</v>
      </c>
    </row>
    <row r="66" spans="1:17" ht="18.75" x14ac:dyDescent="0.3">
      <c r="A66" s="4" t="s">
        <v>11</v>
      </c>
      <c r="B66" s="5">
        <v>74</v>
      </c>
      <c r="C66" s="6">
        <f t="shared" ref="C66:C69" si="67">SUM(E66+G66+I66+K66)</f>
        <v>74</v>
      </c>
      <c r="D66" s="7">
        <f t="shared" si="60"/>
        <v>1</v>
      </c>
      <c r="E66" s="6">
        <v>25</v>
      </c>
      <c r="F66" s="8">
        <f t="shared" si="61"/>
        <v>0.33783783783783783</v>
      </c>
      <c r="G66" s="6">
        <v>30</v>
      </c>
      <c r="H66" s="9">
        <f t="shared" si="62"/>
        <v>0.40540540540540543</v>
      </c>
      <c r="I66" s="6">
        <v>19</v>
      </c>
      <c r="J66" s="9">
        <f t="shared" si="63"/>
        <v>0.25675675675675674</v>
      </c>
      <c r="K66" s="6">
        <v>0</v>
      </c>
      <c r="L66" s="9">
        <f t="shared" ref="L66:L73" si="68">K66/$C66</f>
        <v>0</v>
      </c>
      <c r="M66" s="10">
        <f t="shared" si="64"/>
        <v>4.0810810810810807</v>
      </c>
      <c r="N66" s="10">
        <v>27</v>
      </c>
      <c r="O66" s="11">
        <f t="shared" si="65"/>
        <v>1</v>
      </c>
      <c r="P66" s="11">
        <f t="shared" si="66"/>
        <v>0.7432432432432432</v>
      </c>
    </row>
    <row r="67" spans="1:17" ht="18.75" x14ac:dyDescent="0.3">
      <c r="A67" s="4" t="s">
        <v>15</v>
      </c>
      <c r="B67" s="19">
        <v>46</v>
      </c>
      <c r="C67" s="6">
        <f t="shared" si="67"/>
        <v>46</v>
      </c>
      <c r="D67" s="17">
        <f t="shared" si="60"/>
        <v>1</v>
      </c>
      <c r="E67" s="16">
        <v>17</v>
      </c>
      <c r="F67" s="22">
        <f t="shared" si="61"/>
        <v>0.36956521739130432</v>
      </c>
      <c r="G67" s="16">
        <v>14</v>
      </c>
      <c r="H67" s="22">
        <f t="shared" si="62"/>
        <v>0.30434782608695654</v>
      </c>
      <c r="I67" s="16">
        <v>14</v>
      </c>
      <c r="J67" s="22">
        <f t="shared" si="63"/>
        <v>0.30434782608695654</v>
      </c>
      <c r="K67" s="16">
        <v>1</v>
      </c>
      <c r="L67" s="22">
        <f t="shared" si="68"/>
        <v>2.1739130434782608E-2</v>
      </c>
      <c r="M67" s="10">
        <f t="shared" si="64"/>
        <v>4.0217391304347823</v>
      </c>
      <c r="N67" s="18">
        <v>27</v>
      </c>
      <c r="O67" s="23">
        <f t="shared" si="65"/>
        <v>0.97826086956521741</v>
      </c>
      <c r="P67" s="23">
        <f t="shared" si="66"/>
        <v>0.67391304347826086</v>
      </c>
      <c r="Q67" t="s">
        <v>50</v>
      </c>
    </row>
    <row r="68" spans="1:17" ht="18.75" x14ac:dyDescent="0.3">
      <c r="A68" s="4" t="s">
        <v>16</v>
      </c>
      <c r="B68" s="19">
        <v>62</v>
      </c>
      <c r="C68" s="6">
        <f t="shared" si="67"/>
        <v>62</v>
      </c>
      <c r="D68" s="17">
        <f t="shared" si="60"/>
        <v>1</v>
      </c>
      <c r="E68" s="16">
        <v>22</v>
      </c>
      <c r="F68" s="22">
        <f t="shared" si="61"/>
        <v>0.35483870967741937</v>
      </c>
      <c r="G68" s="16">
        <v>23</v>
      </c>
      <c r="H68" s="22">
        <f t="shared" si="62"/>
        <v>0.37096774193548387</v>
      </c>
      <c r="I68" s="16">
        <v>17</v>
      </c>
      <c r="J68" s="22">
        <f t="shared" si="63"/>
        <v>0.27419354838709675</v>
      </c>
      <c r="K68" s="16">
        <v>0</v>
      </c>
      <c r="L68" s="22">
        <f t="shared" si="68"/>
        <v>0</v>
      </c>
      <c r="M68" s="18">
        <f t="shared" si="64"/>
        <v>4.080645161290323</v>
      </c>
      <c r="N68" s="18">
        <v>28.5</v>
      </c>
      <c r="O68" s="23">
        <f t="shared" si="65"/>
        <v>1</v>
      </c>
      <c r="P68" s="23">
        <f t="shared" si="66"/>
        <v>0.72580645161290325</v>
      </c>
    </row>
    <row r="69" spans="1:17" ht="18.75" x14ac:dyDescent="0.3">
      <c r="A69" s="4" t="s">
        <v>12</v>
      </c>
      <c r="B69" s="19">
        <v>71</v>
      </c>
      <c r="C69" s="6">
        <f t="shared" si="67"/>
        <v>71</v>
      </c>
      <c r="D69" s="17">
        <f t="shared" si="60"/>
        <v>1</v>
      </c>
      <c r="E69" s="16">
        <v>23</v>
      </c>
      <c r="F69" s="22">
        <f t="shared" si="61"/>
        <v>0.323943661971831</v>
      </c>
      <c r="G69" s="16">
        <v>28</v>
      </c>
      <c r="H69" s="22">
        <f t="shared" si="62"/>
        <v>0.39436619718309857</v>
      </c>
      <c r="I69" s="16">
        <v>20</v>
      </c>
      <c r="J69" s="22">
        <f t="shared" si="63"/>
        <v>0.28169014084507044</v>
      </c>
      <c r="K69" s="16">
        <v>0</v>
      </c>
      <c r="L69" s="22">
        <f t="shared" si="68"/>
        <v>0</v>
      </c>
      <c r="M69" s="18">
        <f t="shared" si="64"/>
        <v>4.042253521126761</v>
      </c>
      <c r="N69" s="18">
        <v>27</v>
      </c>
      <c r="O69" s="23">
        <f t="shared" si="65"/>
        <v>1</v>
      </c>
      <c r="P69" s="23">
        <f t="shared" si="66"/>
        <v>0.71830985915492962</v>
      </c>
    </row>
    <row r="70" spans="1:17" ht="18.75" x14ac:dyDescent="0.3">
      <c r="A70" s="4" t="s">
        <v>17</v>
      </c>
      <c r="B70" s="19">
        <v>14</v>
      </c>
      <c r="C70" s="6">
        <f t="shared" ref="C70" si="69">SUM(E70+G70+I70+K70)</f>
        <v>14</v>
      </c>
      <c r="D70" s="17">
        <f t="shared" si="60"/>
        <v>1</v>
      </c>
      <c r="E70" s="16">
        <v>2</v>
      </c>
      <c r="F70" s="22">
        <f t="shared" si="61"/>
        <v>0.14285714285714285</v>
      </c>
      <c r="G70" s="16">
        <v>7</v>
      </c>
      <c r="H70" s="22">
        <f t="shared" si="62"/>
        <v>0.5</v>
      </c>
      <c r="I70" s="16">
        <v>5</v>
      </c>
      <c r="J70" s="22">
        <f t="shared" si="63"/>
        <v>0.35714285714285715</v>
      </c>
      <c r="K70" s="16">
        <v>0</v>
      </c>
      <c r="L70" s="22">
        <f t="shared" si="68"/>
        <v>0</v>
      </c>
      <c r="M70" s="18">
        <f t="shared" si="64"/>
        <v>3.7857142857142856</v>
      </c>
      <c r="N70" s="18">
        <v>24</v>
      </c>
      <c r="O70" s="23">
        <f t="shared" si="65"/>
        <v>1</v>
      </c>
      <c r="P70" s="23">
        <f t="shared" si="66"/>
        <v>0.6428571428571429</v>
      </c>
    </row>
    <row r="71" spans="1:17" ht="18.75" x14ac:dyDescent="0.3">
      <c r="A71" s="4" t="s">
        <v>18</v>
      </c>
      <c r="B71" s="19">
        <v>43</v>
      </c>
      <c r="C71" s="6">
        <f t="shared" ref="C71" si="70">SUM(E71+G71+I71+K71)</f>
        <v>43</v>
      </c>
      <c r="D71" s="17">
        <f t="shared" si="60"/>
        <v>1</v>
      </c>
      <c r="E71" s="16">
        <v>12</v>
      </c>
      <c r="F71" s="22">
        <f t="shared" si="61"/>
        <v>0.27906976744186046</v>
      </c>
      <c r="G71" s="16">
        <v>15</v>
      </c>
      <c r="H71" s="22">
        <f t="shared" si="62"/>
        <v>0.34883720930232559</v>
      </c>
      <c r="I71" s="16">
        <v>15</v>
      </c>
      <c r="J71" s="22">
        <f t="shared" si="63"/>
        <v>0.34883720930232559</v>
      </c>
      <c r="K71" s="16">
        <v>1</v>
      </c>
      <c r="L71" s="22">
        <f t="shared" si="68"/>
        <v>2.3255813953488372E-2</v>
      </c>
      <c r="M71" s="18">
        <f t="shared" si="64"/>
        <v>3.8837209302325579</v>
      </c>
      <c r="N71" s="18">
        <v>24</v>
      </c>
      <c r="O71" s="23">
        <f t="shared" si="65"/>
        <v>0.97674418604651159</v>
      </c>
      <c r="P71" s="23">
        <f t="shared" si="66"/>
        <v>0.62790697674418605</v>
      </c>
      <c r="Q71" t="s">
        <v>41</v>
      </c>
    </row>
    <row r="72" spans="1:17" ht="18.75" x14ac:dyDescent="0.3">
      <c r="A72" s="4" t="s">
        <v>28</v>
      </c>
      <c r="B72" s="5">
        <v>23</v>
      </c>
      <c r="C72" s="6">
        <f>SUM(E72+G72+I72+K72)</f>
        <v>22</v>
      </c>
      <c r="D72" s="17">
        <f t="shared" si="60"/>
        <v>0.95652173913043481</v>
      </c>
      <c r="E72" s="16">
        <v>6</v>
      </c>
      <c r="F72" s="22">
        <f t="shared" si="61"/>
        <v>0.27272727272727271</v>
      </c>
      <c r="G72" s="16">
        <v>6</v>
      </c>
      <c r="H72" s="22">
        <f t="shared" si="62"/>
        <v>0.27272727272727271</v>
      </c>
      <c r="I72" s="16">
        <v>9</v>
      </c>
      <c r="J72" s="22">
        <f t="shared" si="63"/>
        <v>0.40909090909090912</v>
      </c>
      <c r="K72" s="16">
        <v>1</v>
      </c>
      <c r="L72" s="22">
        <f t="shared" si="68"/>
        <v>4.5454545454545456E-2</v>
      </c>
      <c r="M72" s="18">
        <f t="shared" si="64"/>
        <v>3.7727272727272729</v>
      </c>
      <c r="N72" s="18">
        <v>26</v>
      </c>
      <c r="O72" s="23">
        <f t="shared" si="65"/>
        <v>0.95454545454545459</v>
      </c>
      <c r="P72" s="23">
        <f t="shared" si="66"/>
        <v>0.54545454545454541</v>
      </c>
      <c r="Q72" t="s">
        <v>52</v>
      </c>
    </row>
    <row r="73" spans="1:17" ht="18.75" x14ac:dyDescent="0.3">
      <c r="A73" s="12" t="s">
        <v>13</v>
      </c>
      <c r="B73" s="12">
        <f>SUM(B65:B72)</f>
        <v>365</v>
      </c>
      <c r="C73" s="13">
        <f>SUM(C65:C72)</f>
        <v>364</v>
      </c>
      <c r="D73" s="20">
        <f>C73/B73</f>
        <v>0.99726027397260275</v>
      </c>
      <c r="E73" s="13">
        <f>SUM(E65:E72)</f>
        <v>123</v>
      </c>
      <c r="F73" s="21">
        <f>E73/C73</f>
        <v>0.33791208791208793</v>
      </c>
      <c r="G73" s="13">
        <f>SUM(G65:G72)</f>
        <v>134</v>
      </c>
      <c r="H73" s="21">
        <f t="shared" si="62"/>
        <v>0.36813186813186816</v>
      </c>
      <c r="I73" s="13">
        <f>SUM(I65:I72)</f>
        <v>104</v>
      </c>
      <c r="J73" s="21">
        <f t="shared" si="63"/>
        <v>0.2857142857142857</v>
      </c>
      <c r="K73" s="13">
        <f>SUM(K65:K72)</f>
        <v>3</v>
      </c>
      <c r="L73" s="21">
        <f t="shared" si="68"/>
        <v>8.241758241758242E-3</v>
      </c>
      <c r="M73" s="14">
        <f t="shared" si="64"/>
        <v>4.0357142857142856</v>
      </c>
      <c r="N73" s="14">
        <f>AVERAGE(N65:N72)</f>
        <v>26.5625</v>
      </c>
      <c r="O73" s="20">
        <f t="shared" si="65"/>
        <v>0.99175824175824179</v>
      </c>
      <c r="P73" s="20">
        <f t="shared" si="66"/>
        <v>0.70604395604395609</v>
      </c>
    </row>
    <row r="74" spans="1:17" ht="18.75" x14ac:dyDescent="0.3">
      <c r="A74" s="15" t="s">
        <v>14</v>
      </c>
      <c r="B74" s="15"/>
      <c r="C74" s="59"/>
      <c r="D74" s="55"/>
      <c r="E74" s="59"/>
      <c r="F74" s="56"/>
      <c r="G74" s="59"/>
      <c r="H74" s="56"/>
      <c r="I74" s="59"/>
      <c r="J74" s="56"/>
      <c r="K74" s="59"/>
      <c r="L74" s="56"/>
      <c r="M74" s="60"/>
      <c r="N74" s="60"/>
      <c r="O74" s="55"/>
      <c r="P74" s="55"/>
    </row>
    <row r="78" spans="1:17" ht="18.75" x14ac:dyDescent="0.3">
      <c r="A78" s="92" t="s">
        <v>19</v>
      </c>
      <c r="B78" s="92"/>
      <c r="C78" s="92"/>
      <c r="D78" s="1" t="s">
        <v>78</v>
      </c>
    </row>
    <row r="79" spans="1:17" ht="18.75" x14ac:dyDescent="0.25">
      <c r="A79" s="93" t="s">
        <v>1</v>
      </c>
      <c r="B79" s="94" t="s">
        <v>2</v>
      </c>
      <c r="C79" s="96" t="s">
        <v>3</v>
      </c>
      <c r="D79" s="96"/>
      <c r="E79" s="97">
        <v>5</v>
      </c>
      <c r="F79" s="98"/>
      <c r="G79" s="97">
        <v>4</v>
      </c>
      <c r="H79" s="98"/>
      <c r="I79" s="97">
        <v>3</v>
      </c>
      <c r="J79" s="98"/>
      <c r="K79" s="97">
        <v>2</v>
      </c>
      <c r="L79" s="98"/>
      <c r="M79" s="90" t="s">
        <v>4</v>
      </c>
      <c r="N79" s="90" t="s">
        <v>5</v>
      </c>
      <c r="O79" s="90" t="s">
        <v>6</v>
      </c>
      <c r="P79" s="90" t="s">
        <v>7</v>
      </c>
    </row>
    <row r="80" spans="1:17" ht="37.5" x14ac:dyDescent="0.25">
      <c r="A80" s="93"/>
      <c r="B80" s="95"/>
      <c r="C80" s="2" t="s">
        <v>8</v>
      </c>
      <c r="D80" s="2" t="s">
        <v>9</v>
      </c>
      <c r="E80" s="3" t="s">
        <v>8</v>
      </c>
      <c r="F80" s="3" t="s">
        <v>9</v>
      </c>
      <c r="G80" s="3" t="s">
        <v>8</v>
      </c>
      <c r="H80" s="3" t="s">
        <v>9</v>
      </c>
      <c r="I80" s="3" t="s">
        <v>8</v>
      </c>
      <c r="J80" s="3" t="s">
        <v>9</v>
      </c>
      <c r="K80" s="3" t="s">
        <v>8</v>
      </c>
      <c r="L80" s="3" t="s">
        <v>9</v>
      </c>
      <c r="M80" s="91"/>
      <c r="N80" s="91"/>
      <c r="O80" s="91"/>
      <c r="P80" s="91"/>
    </row>
    <row r="81" spans="1:16" ht="18.75" x14ac:dyDescent="0.3">
      <c r="A81" s="4" t="s">
        <v>10</v>
      </c>
      <c r="B81" s="77"/>
      <c r="C81" s="78"/>
      <c r="D81" s="79"/>
      <c r="E81" s="78"/>
      <c r="F81" s="80"/>
      <c r="G81" s="78"/>
      <c r="H81" s="80"/>
      <c r="I81" s="78"/>
      <c r="J81" s="80"/>
      <c r="K81" s="78"/>
      <c r="L81" s="80"/>
      <c r="M81" s="81"/>
      <c r="N81" s="81"/>
      <c r="O81" s="82"/>
      <c r="P81" s="82"/>
    </row>
    <row r="82" spans="1:16" ht="18.75" x14ac:dyDescent="0.3">
      <c r="A82" s="4" t="s">
        <v>11</v>
      </c>
      <c r="B82" s="77"/>
      <c r="C82" s="78"/>
      <c r="D82" s="79"/>
      <c r="E82" s="78"/>
      <c r="F82" s="80"/>
      <c r="G82" s="78"/>
      <c r="H82" s="80"/>
      <c r="I82" s="78"/>
      <c r="J82" s="80"/>
      <c r="K82" s="78"/>
      <c r="L82" s="80"/>
      <c r="M82" s="81"/>
      <c r="N82" s="81"/>
      <c r="O82" s="82"/>
      <c r="P82" s="82"/>
    </row>
    <row r="83" spans="1:16" ht="18.75" x14ac:dyDescent="0.3">
      <c r="A83" s="4" t="s">
        <v>15</v>
      </c>
      <c r="B83" s="19">
        <v>1</v>
      </c>
      <c r="C83" s="6">
        <f t="shared" ref="C83" si="71">SUM(E83+G83+I83+K83)</f>
        <v>1</v>
      </c>
      <c r="D83" s="17">
        <f t="shared" ref="D83:D88" si="72">C83/B83</f>
        <v>1</v>
      </c>
      <c r="E83" s="16">
        <v>0</v>
      </c>
      <c r="F83" s="22">
        <f t="shared" ref="F83:F88" si="73">E83/$C83</f>
        <v>0</v>
      </c>
      <c r="G83" s="16">
        <v>1</v>
      </c>
      <c r="H83" s="22">
        <f t="shared" ref="H83:H89" si="74">G83/$C83</f>
        <v>1</v>
      </c>
      <c r="I83" s="16">
        <v>0</v>
      </c>
      <c r="J83" s="22">
        <f t="shared" ref="J83:J89" si="75">I83/$C83</f>
        <v>0</v>
      </c>
      <c r="K83" s="16">
        <v>0</v>
      </c>
      <c r="L83" s="22">
        <f t="shared" ref="L83:L89" si="76">K83/$C83</f>
        <v>0</v>
      </c>
      <c r="M83" s="10">
        <f t="shared" ref="M83:M89" si="77" xml:space="preserve"> (E83*5+G83*4+I83*3+K83*2)/C83</f>
        <v>4</v>
      </c>
      <c r="N83" s="18">
        <v>25</v>
      </c>
      <c r="O83" s="23">
        <f t="shared" ref="O83:O89" si="78">(C83-K83)/C83</f>
        <v>1</v>
      </c>
      <c r="P83" s="23">
        <f t="shared" ref="P83:P89" si="79">(E83+G83)/C83</f>
        <v>1</v>
      </c>
    </row>
    <row r="84" spans="1:16" ht="18.75" x14ac:dyDescent="0.3">
      <c r="A84" s="4" t="s">
        <v>16</v>
      </c>
      <c r="B84" s="77"/>
      <c r="C84" s="78"/>
      <c r="D84" s="79"/>
      <c r="E84" s="78"/>
      <c r="F84" s="80"/>
      <c r="G84" s="78"/>
      <c r="H84" s="80"/>
      <c r="I84" s="78"/>
      <c r="J84" s="80"/>
      <c r="K84" s="78"/>
      <c r="L84" s="80"/>
      <c r="M84" s="81"/>
      <c r="N84" s="81"/>
      <c r="O84" s="82"/>
      <c r="P84" s="82"/>
    </row>
    <row r="85" spans="1:16" ht="18.75" x14ac:dyDescent="0.3">
      <c r="A85" s="4" t="s">
        <v>12</v>
      </c>
      <c r="B85" s="77"/>
      <c r="C85" s="78"/>
      <c r="D85" s="79"/>
      <c r="E85" s="78"/>
      <c r="F85" s="80"/>
      <c r="G85" s="78"/>
      <c r="H85" s="80"/>
      <c r="I85" s="78"/>
      <c r="J85" s="80"/>
      <c r="K85" s="78"/>
      <c r="L85" s="80"/>
      <c r="M85" s="81"/>
      <c r="N85" s="81"/>
      <c r="O85" s="82"/>
      <c r="P85" s="82"/>
    </row>
    <row r="86" spans="1:16" ht="18.75" x14ac:dyDescent="0.3">
      <c r="A86" s="4" t="s">
        <v>17</v>
      </c>
      <c r="B86" s="77"/>
      <c r="C86" s="78"/>
      <c r="D86" s="79"/>
      <c r="E86" s="78"/>
      <c r="F86" s="80"/>
      <c r="G86" s="78"/>
      <c r="H86" s="80"/>
      <c r="I86" s="78"/>
      <c r="J86" s="80"/>
      <c r="K86" s="78"/>
      <c r="L86" s="80"/>
      <c r="M86" s="81"/>
      <c r="N86" s="81"/>
      <c r="O86" s="82"/>
      <c r="P86" s="82"/>
    </row>
    <row r="87" spans="1:16" ht="18.75" x14ac:dyDescent="0.3">
      <c r="A87" s="4" t="s">
        <v>18</v>
      </c>
      <c r="B87" s="19">
        <v>1</v>
      </c>
      <c r="C87" s="6">
        <f t="shared" ref="C87" si="80">SUM(E87+G87+I87+K87)</f>
        <v>1</v>
      </c>
      <c r="D87" s="17">
        <f t="shared" si="72"/>
        <v>1</v>
      </c>
      <c r="E87" s="16">
        <v>0</v>
      </c>
      <c r="F87" s="22">
        <f t="shared" si="73"/>
        <v>0</v>
      </c>
      <c r="G87" s="16">
        <v>1</v>
      </c>
      <c r="H87" s="22">
        <f t="shared" si="74"/>
        <v>1</v>
      </c>
      <c r="I87" s="16">
        <v>0</v>
      </c>
      <c r="J87" s="22">
        <f t="shared" si="75"/>
        <v>0</v>
      </c>
      <c r="K87" s="16">
        <v>0</v>
      </c>
      <c r="L87" s="22">
        <f t="shared" si="76"/>
        <v>0</v>
      </c>
      <c r="M87" s="18">
        <f t="shared" si="77"/>
        <v>4</v>
      </c>
      <c r="N87" s="18">
        <v>29</v>
      </c>
      <c r="O87" s="23">
        <f t="shared" si="78"/>
        <v>1</v>
      </c>
      <c r="P87" s="23">
        <f t="shared" si="79"/>
        <v>1</v>
      </c>
    </row>
    <row r="88" spans="1:16" ht="18.75" x14ac:dyDescent="0.3">
      <c r="A88" s="4" t="s">
        <v>28</v>
      </c>
      <c r="B88" s="5">
        <v>2</v>
      </c>
      <c r="C88" s="6">
        <f>SUM(E88+G88+I88+K88)</f>
        <v>2</v>
      </c>
      <c r="D88" s="17">
        <f t="shared" si="72"/>
        <v>1</v>
      </c>
      <c r="E88" s="16">
        <v>1</v>
      </c>
      <c r="F88" s="22">
        <f t="shared" si="73"/>
        <v>0.5</v>
      </c>
      <c r="G88" s="16">
        <v>1</v>
      </c>
      <c r="H88" s="22">
        <f t="shared" si="74"/>
        <v>0.5</v>
      </c>
      <c r="I88" s="16">
        <v>0</v>
      </c>
      <c r="J88" s="22">
        <f t="shared" si="75"/>
        <v>0</v>
      </c>
      <c r="K88" s="16">
        <v>0</v>
      </c>
      <c r="L88" s="22">
        <f t="shared" si="76"/>
        <v>0</v>
      </c>
      <c r="M88" s="18">
        <f t="shared" si="77"/>
        <v>4.5</v>
      </c>
      <c r="N88" s="18">
        <v>27</v>
      </c>
      <c r="O88" s="23">
        <f t="shared" si="78"/>
        <v>1</v>
      </c>
      <c r="P88" s="23">
        <f t="shared" si="79"/>
        <v>1</v>
      </c>
    </row>
    <row r="89" spans="1:16" ht="18.75" x14ac:dyDescent="0.3">
      <c r="A89" s="12" t="s">
        <v>13</v>
      </c>
      <c r="B89" s="12">
        <f>SUM(B81:B88)</f>
        <v>4</v>
      </c>
      <c r="C89" s="13">
        <f>SUM(C81:C88)</f>
        <v>4</v>
      </c>
      <c r="D89" s="20">
        <f>C89/B89</f>
        <v>1</v>
      </c>
      <c r="E89" s="13">
        <f>SUM(E81:E88)</f>
        <v>1</v>
      </c>
      <c r="F89" s="21">
        <f>E89/C89</f>
        <v>0.25</v>
      </c>
      <c r="G89" s="13">
        <f>SUM(G81:G88)</f>
        <v>3</v>
      </c>
      <c r="H89" s="21">
        <f t="shared" si="74"/>
        <v>0.75</v>
      </c>
      <c r="I89" s="13">
        <f>SUM(I81:I88)</f>
        <v>0</v>
      </c>
      <c r="J89" s="21">
        <f t="shared" si="75"/>
        <v>0</v>
      </c>
      <c r="K89" s="13">
        <f>SUM(K81:K88)</f>
        <v>0</v>
      </c>
      <c r="L89" s="21">
        <f t="shared" si="76"/>
        <v>0</v>
      </c>
      <c r="M89" s="14">
        <f t="shared" si="77"/>
        <v>4.25</v>
      </c>
      <c r="N89" s="14">
        <f>AVERAGE(N81:N88)</f>
        <v>27</v>
      </c>
      <c r="O89" s="20">
        <f t="shared" si="78"/>
        <v>1</v>
      </c>
      <c r="P89" s="20">
        <f t="shared" si="79"/>
        <v>1</v>
      </c>
    </row>
    <row r="90" spans="1:16" ht="18.75" x14ac:dyDescent="0.3">
      <c r="A90" s="15" t="s">
        <v>14</v>
      </c>
      <c r="B90" s="15"/>
      <c r="C90" s="59"/>
      <c r="D90" s="55"/>
      <c r="E90" s="59"/>
      <c r="F90" s="56"/>
      <c r="G90" s="59"/>
      <c r="H90" s="56"/>
      <c r="I90" s="59"/>
      <c r="J90" s="56"/>
      <c r="K90" s="59"/>
      <c r="L90" s="56"/>
      <c r="M90" s="60"/>
      <c r="N90" s="60"/>
      <c r="O90" s="55"/>
      <c r="P90" s="55"/>
    </row>
    <row r="93" spans="1:16" ht="18.75" x14ac:dyDescent="0.3">
      <c r="A93" s="92" t="s">
        <v>19</v>
      </c>
      <c r="B93" s="92"/>
      <c r="C93" s="92"/>
      <c r="D93" s="1" t="s">
        <v>44</v>
      </c>
    </row>
    <row r="94" spans="1:16" ht="18.75" x14ac:dyDescent="0.25">
      <c r="A94" s="93" t="s">
        <v>1</v>
      </c>
      <c r="B94" s="94" t="s">
        <v>2</v>
      </c>
      <c r="C94" s="96" t="s">
        <v>3</v>
      </c>
      <c r="D94" s="96"/>
      <c r="E94" s="97">
        <v>5</v>
      </c>
      <c r="F94" s="98"/>
      <c r="G94" s="97">
        <v>4</v>
      </c>
      <c r="H94" s="98"/>
      <c r="I94" s="97">
        <v>3</v>
      </c>
      <c r="J94" s="98"/>
      <c r="K94" s="97">
        <v>2</v>
      </c>
      <c r="L94" s="98"/>
      <c r="M94" s="90" t="s">
        <v>4</v>
      </c>
      <c r="N94" s="90" t="s">
        <v>5</v>
      </c>
      <c r="O94" s="90" t="s">
        <v>6</v>
      </c>
      <c r="P94" s="90" t="s">
        <v>7</v>
      </c>
    </row>
    <row r="95" spans="1:16" ht="37.5" x14ac:dyDescent="0.25">
      <c r="A95" s="93"/>
      <c r="B95" s="95"/>
      <c r="C95" s="2" t="s">
        <v>8</v>
      </c>
      <c r="D95" s="2" t="s">
        <v>9</v>
      </c>
      <c r="E95" s="3" t="s">
        <v>8</v>
      </c>
      <c r="F95" s="3" t="s">
        <v>9</v>
      </c>
      <c r="G95" s="3" t="s">
        <v>8</v>
      </c>
      <c r="H95" s="3" t="s">
        <v>9</v>
      </c>
      <c r="I95" s="3" t="s">
        <v>8</v>
      </c>
      <c r="J95" s="3" t="s">
        <v>9</v>
      </c>
      <c r="K95" s="3" t="s">
        <v>8</v>
      </c>
      <c r="L95" s="3" t="s">
        <v>9</v>
      </c>
      <c r="M95" s="91"/>
      <c r="N95" s="91"/>
      <c r="O95" s="91"/>
      <c r="P95" s="91"/>
    </row>
    <row r="96" spans="1:16" ht="18.75" x14ac:dyDescent="0.3">
      <c r="A96" s="4" t="s">
        <v>10</v>
      </c>
      <c r="B96" s="5">
        <v>32</v>
      </c>
      <c r="C96" s="6">
        <f>SUM(E96+G96+I96+K96)</f>
        <v>32</v>
      </c>
      <c r="D96" s="7">
        <f t="shared" ref="D96:D103" si="81">C96/B96</f>
        <v>1</v>
      </c>
      <c r="E96" s="6">
        <v>16</v>
      </c>
      <c r="F96" s="8">
        <f t="shared" ref="F96:F103" si="82">E96/$C96</f>
        <v>0.5</v>
      </c>
      <c r="G96" s="6">
        <v>11</v>
      </c>
      <c r="H96" s="9">
        <f t="shared" ref="H96:H105" si="83">G96/$C96</f>
        <v>0.34375</v>
      </c>
      <c r="I96" s="6">
        <v>5</v>
      </c>
      <c r="J96" s="9">
        <f t="shared" ref="J96:J105" si="84">I96/$C96</f>
        <v>0.15625</v>
      </c>
      <c r="K96" s="6">
        <v>0</v>
      </c>
      <c r="L96" s="9">
        <f>K96/$C96</f>
        <v>0</v>
      </c>
      <c r="M96" s="10">
        <f t="shared" ref="M96:M104" si="85" xml:space="preserve"> (E96*5+G96*4+I96*3+K96*2)/C96</f>
        <v>4.34375</v>
      </c>
      <c r="N96" s="10">
        <v>29</v>
      </c>
      <c r="O96" s="11">
        <f t="shared" ref="O96:O104" si="86">(C96-K96)/C96</f>
        <v>1</v>
      </c>
      <c r="P96" s="11">
        <f t="shared" ref="P96:P104" si="87">(E96+G96)/C96</f>
        <v>0.84375</v>
      </c>
    </row>
    <row r="97" spans="1:16" ht="18.75" x14ac:dyDescent="0.3">
      <c r="A97" s="4" t="s">
        <v>11</v>
      </c>
      <c r="B97" s="5">
        <v>74</v>
      </c>
      <c r="C97" s="6">
        <f t="shared" ref="C97:C100" si="88">SUM(E97+G97+I97+K97)</f>
        <v>74</v>
      </c>
      <c r="D97" s="7">
        <f t="shared" si="81"/>
        <v>1</v>
      </c>
      <c r="E97" s="6">
        <v>25</v>
      </c>
      <c r="F97" s="8">
        <f t="shared" si="82"/>
        <v>0.33783783783783783</v>
      </c>
      <c r="G97" s="6">
        <v>30</v>
      </c>
      <c r="H97" s="9">
        <f t="shared" si="83"/>
        <v>0.40540540540540543</v>
      </c>
      <c r="I97" s="6">
        <v>19</v>
      </c>
      <c r="J97" s="9">
        <f t="shared" si="84"/>
        <v>0.25675675675675674</v>
      </c>
      <c r="K97" s="6">
        <v>0</v>
      </c>
      <c r="L97" s="9">
        <f t="shared" ref="L97:L105" si="89">K97/$C97</f>
        <v>0</v>
      </c>
      <c r="M97" s="10">
        <f t="shared" si="85"/>
        <v>4.0810810810810807</v>
      </c>
      <c r="N97" s="10">
        <v>27</v>
      </c>
      <c r="O97" s="11">
        <f t="shared" si="86"/>
        <v>1</v>
      </c>
      <c r="P97" s="11">
        <f t="shared" si="87"/>
        <v>0.7432432432432432</v>
      </c>
    </row>
    <row r="98" spans="1:16" ht="18.75" x14ac:dyDescent="0.3">
      <c r="A98" s="4" t="s">
        <v>15</v>
      </c>
      <c r="B98" s="19">
        <v>46</v>
      </c>
      <c r="C98" s="6">
        <f t="shared" si="88"/>
        <v>46</v>
      </c>
      <c r="D98" s="17">
        <f t="shared" si="81"/>
        <v>1</v>
      </c>
      <c r="E98" s="16">
        <v>17</v>
      </c>
      <c r="F98" s="22">
        <f t="shared" si="82"/>
        <v>0.36956521739130432</v>
      </c>
      <c r="G98" s="16">
        <v>15</v>
      </c>
      <c r="H98" s="22">
        <f t="shared" si="83"/>
        <v>0.32608695652173914</v>
      </c>
      <c r="I98" s="16">
        <v>14</v>
      </c>
      <c r="J98" s="22">
        <f t="shared" si="84"/>
        <v>0.30434782608695654</v>
      </c>
      <c r="K98" s="16">
        <v>0</v>
      </c>
      <c r="L98" s="22">
        <f t="shared" si="89"/>
        <v>0</v>
      </c>
      <c r="M98" s="10">
        <f t="shared" si="85"/>
        <v>4.0652173913043477</v>
      </c>
      <c r="N98" s="18">
        <v>27</v>
      </c>
      <c r="O98" s="23">
        <f t="shared" si="86"/>
        <v>1</v>
      </c>
      <c r="P98" s="23">
        <f t="shared" si="87"/>
        <v>0.69565217391304346</v>
      </c>
    </row>
    <row r="99" spans="1:16" ht="18.75" x14ac:dyDescent="0.3">
      <c r="A99" s="4" t="s">
        <v>16</v>
      </c>
      <c r="B99" s="19">
        <v>62</v>
      </c>
      <c r="C99" s="6">
        <f t="shared" si="88"/>
        <v>62</v>
      </c>
      <c r="D99" s="17">
        <f t="shared" si="81"/>
        <v>1</v>
      </c>
      <c r="E99" s="16">
        <v>22</v>
      </c>
      <c r="F99" s="22">
        <f t="shared" si="82"/>
        <v>0.35483870967741937</v>
      </c>
      <c r="G99" s="16">
        <v>23</v>
      </c>
      <c r="H99" s="22">
        <f t="shared" si="83"/>
        <v>0.37096774193548387</v>
      </c>
      <c r="I99" s="16">
        <v>17</v>
      </c>
      <c r="J99" s="22">
        <f t="shared" si="84"/>
        <v>0.27419354838709675</v>
      </c>
      <c r="K99" s="16">
        <v>0</v>
      </c>
      <c r="L99" s="22">
        <f t="shared" si="89"/>
        <v>0</v>
      </c>
      <c r="M99" s="18">
        <f t="shared" si="85"/>
        <v>4.080645161290323</v>
      </c>
      <c r="N99" s="18">
        <v>28.5</v>
      </c>
      <c r="O99" s="23">
        <f t="shared" si="86"/>
        <v>1</v>
      </c>
      <c r="P99" s="23">
        <f t="shared" si="87"/>
        <v>0.72580645161290325</v>
      </c>
    </row>
    <row r="100" spans="1:16" ht="18.75" x14ac:dyDescent="0.3">
      <c r="A100" s="4" t="s">
        <v>12</v>
      </c>
      <c r="B100" s="19">
        <v>71</v>
      </c>
      <c r="C100" s="6">
        <f t="shared" si="88"/>
        <v>71</v>
      </c>
      <c r="D100" s="17">
        <f t="shared" si="81"/>
        <v>1</v>
      </c>
      <c r="E100" s="16">
        <v>23</v>
      </c>
      <c r="F100" s="22">
        <f t="shared" si="82"/>
        <v>0.323943661971831</v>
      </c>
      <c r="G100" s="16">
        <v>28</v>
      </c>
      <c r="H100" s="22">
        <f t="shared" si="83"/>
        <v>0.39436619718309857</v>
      </c>
      <c r="I100" s="16">
        <v>20</v>
      </c>
      <c r="J100" s="22">
        <f t="shared" si="84"/>
        <v>0.28169014084507044</v>
      </c>
      <c r="K100" s="16">
        <v>0</v>
      </c>
      <c r="L100" s="22">
        <f t="shared" si="89"/>
        <v>0</v>
      </c>
      <c r="M100" s="18">
        <f t="shared" si="85"/>
        <v>4.042253521126761</v>
      </c>
      <c r="N100" s="18">
        <v>27</v>
      </c>
      <c r="O100" s="23">
        <f t="shared" si="86"/>
        <v>1</v>
      </c>
      <c r="P100" s="23">
        <f t="shared" si="87"/>
        <v>0.71830985915492962</v>
      </c>
    </row>
    <row r="101" spans="1:16" ht="18.75" x14ac:dyDescent="0.3">
      <c r="A101" s="4" t="s">
        <v>17</v>
      </c>
      <c r="B101" s="19">
        <v>14</v>
      </c>
      <c r="C101" s="6">
        <f t="shared" ref="C101:C102" si="90">SUM(E101+G101+I101+K101)</f>
        <v>14</v>
      </c>
      <c r="D101" s="17">
        <f t="shared" si="81"/>
        <v>1</v>
      </c>
      <c r="E101" s="16">
        <v>2</v>
      </c>
      <c r="F101" s="22">
        <f t="shared" si="82"/>
        <v>0.14285714285714285</v>
      </c>
      <c r="G101" s="16">
        <v>7</v>
      </c>
      <c r="H101" s="22">
        <f t="shared" si="83"/>
        <v>0.5</v>
      </c>
      <c r="I101" s="16">
        <v>5</v>
      </c>
      <c r="J101" s="22">
        <f t="shared" si="84"/>
        <v>0.35714285714285715</v>
      </c>
      <c r="K101" s="16">
        <v>0</v>
      </c>
      <c r="L101" s="22">
        <f t="shared" si="89"/>
        <v>0</v>
      </c>
      <c r="M101" s="18">
        <f t="shared" si="85"/>
        <v>3.7857142857142856</v>
      </c>
      <c r="N101" s="18">
        <v>24</v>
      </c>
      <c r="O101" s="23">
        <f t="shared" si="86"/>
        <v>1</v>
      </c>
      <c r="P101" s="23">
        <f t="shared" si="87"/>
        <v>0.6428571428571429</v>
      </c>
    </row>
    <row r="102" spans="1:16" ht="18.75" x14ac:dyDescent="0.3">
      <c r="A102" s="4" t="s">
        <v>18</v>
      </c>
      <c r="B102" s="19">
        <v>43</v>
      </c>
      <c r="C102" s="6">
        <f t="shared" si="90"/>
        <v>43</v>
      </c>
      <c r="D102" s="17">
        <f t="shared" si="81"/>
        <v>1</v>
      </c>
      <c r="E102" s="16">
        <v>12</v>
      </c>
      <c r="F102" s="22">
        <f t="shared" si="82"/>
        <v>0.27906976744186046</v>
      </c>
      <c r="G102" s="16">
        <v>16</v>
      </c>
      <c r="H102" s="22">
        <f t="shared" si="83"/>
        <v>0.37209302325581395</v>
      </c>
      <c r="I102" s="16">
        <v>15</v>
      </c>
      <c r="J102" s="22">
        <f t="shared" si="84"/>
        <v>0.34883720930232559</v>
      </c>
      <c r="K102" s="16">
        <v>0</v>
      </c>
      <c r="L102" s="22">
        <f t="shared" si="89"/>
        <v>0</v>
      </c>
      <c r="M102" s="18">
        <f t="shared" si="85"/>
        <v>3.9302325581395348</v>
      </c>
      <c r="N102" s="18">
        <v>24</v>
      </c>
      <c r="O102" s="23">
        <f t="shared" si="86"/>
        <v>1</v>
      </c>
      <c r="P102" s="23">
        <f t="shared" si="87"/>
        <v>0.65116279069767447</v>
      </c>
    </row>
    <row r="103" spans="1:16" ht="18.75" x14ac:dyDescent="0.3">
      <c r="A103" s="4" t="s">
        <v>28</v>
      </c>
      <c r="B103" s="5">
        <v>23</v>
      </c>
      <c r="C103" s="6">
        <f>SUM(E103+G103+I103+K103)</f>
        <v>23</v>
      </c>
      <c r="D103" s="17">
        <f t="shared" si="81"/>
        <v>1</v>
      </c>
      <c r="E103" s="16">
        <v>7</v>
      </c>
      <c r="F103" s="22">
        <f t="shared" si="82"/>
        <v>0.30434782608695654</v>
      </c>
      <c r="G103" s="16">
        <v>7</v>
      </c>
      <c r="H103" s="22">
        <f t="shared" si="83"/>
        <v>0.30434782608695654</v>
      </c>
      <c r="I103" s="16">
        <v>9</v>
      </c>
      <c r="J103" s="22">
        <f t="shared" si="84"/>
        <v>0.39130434782608697</v>
      </c>
      <c r="K103" s="16">
        <v>0</v>
      </c>
      <c r="L103" s="22">
        <f t="shared" si="89"/>
        <v>0</v>
      </c>
      <c r="M103" s="18">
        <f t="shared" si="85"/>
        <v>3.9130434782608696</v>
      </c>
      <c r="N103" s="18">
        <v>26</v>
      </c>
      <c r="O103" s="23">
        <f t="shared" si="86"/>
        <v>1</v>
      </c>
      <c r="P103" s="23">
        <f t="shared" si="87"/>
        <v>0.60869565217391308</v>
      </c>
    </row>
    <row r="104" spans="1:16" ht="18.75" x14ac:dyDescent="0.3">
      <c r="A104" s="12" t="s">
        <v>13</v>
      </c>
      <c r="B104" s="12">
        <f>SUM(B96:B103)</f>
        <v>365</v>
      </c>
      <c r="C104" s="13">
        <f>SUM(C96:C103)</f>
        <v>365</v>
      </c>
      <c r="D104" s="20">
        <f>C104/B104</f>
        <v>1</v>
      </c>
      <c r="E104" s="13">
        <f>SUM(E96:E103)</f>
        <v>124</v>
      </c>
      <c r="F104" s="21">
        <f>E104/C104</f>
        <v>0.33972602739726027</v>
      </c>
      <c r="G104" s="13">
        <f>SUM(G96:G103)</f>
        <v>137</v>
      </c>
      <c r="H104" s="21">
        <f t="shared" si="83"/>
        <v>0.37534246575342467</v>
      </c>
      <c r="I104" s="13">
        <f>SUM(I96:I103)</f>
        <v>104</v>
      </c>
      <c r="J104" s="21">
        <f t="shared" si="84"/>
        <v>0.28493150684931506</v>
      </c>
      <c r="K104" s="13">
        <f>SUM(K96:K103)</f>
        <v>0</v>
      </c>
      <c r="L104" s="21">
        <f t="shared" si="89"/>
        <v>0</v>
      </c>
      <c r="M104" s="14">
        <f t="shared" si="85"/>
        <v>4.0547945205479454</v>
      </c>
      <c r="N104" s="14">
        <f>AVERAGE(N96:N103)</f>
        <v>26.5625</v>
      </c>
      <c r="O104" s="20">
        <f t="shared" si="86"/>
        <v>1</v>
      </c>
      <c r="P104" s="20">
        <f t="shared" si="87"/>
        <v>0.71506849315068488</v>
      </c>
    </row>
    <row r="105" spans="1:16" ht="18.75" x14ac:dyDescent="0.3">
      <c r="A105" s="15" t="s">
        <v>14</v>
      </c>
      <c r="B105" s="15">
        <v>530</v>
      </c>
      <c r="C105" s="59">
        <v>500</v>
      </c>
      <c r="D105" s="55">
        <f>C105/B105</f>
        <v>0.94339622641509435</v>
      </c>
      <c r="E105" s="59">
        <v>17</v>
      </c>
      <c r="F105" s="56">
        <f>E105/C105</f>
        <v>3.4000000000000002E-2</v>
      </c>
      <c r="G105" s="59">
        <v>60</v>
      </c>
      <c r="H105" s="56">
        <f t="shared" si="83"/>
        <v>0.12</v>
      </c>
      <c r="I105" s="59">
        <v>294</v>
      </c>
      <c r="J105" s="56">
        <f t="shared" si="84"/>
        <v>0.58799999999999997</v>
      </c>
      <c r="K105" s="59">
        <v>129</v>
      </c>
      <c r="L105" s="56">
        <f t="shared" si="89"/>
        <v>0.25800000000000001</v>
      </c>
      <c r="M105" s="60">
        <v>2.9</v>
      </c>
      <c r="N105" s="60"/>
      <c r="O105" s="55"/>
      <c r="P105" s="55"/>
    </row>
  </sheetData>
  <mergeCells count="84">
    <mergeCell ref="O79:O80"/>
    <mergeCell ref="P79:P80"/>
    <mergeCell ref="A93:C93"/>
    <mergeCell ref="A94:A95"/>
    <mergeCell ref="B94:B95"/>
    <mergeCell ref="C94:D94"/>
    <mergeCell ref="E94:F94"/>
    <mergeCell ref="G94:H94"/>
    <mergeCell ref="I94:J94"/>
    <mergeCell ref="K94:L94"/>
    <mergeCell ref="M94:M95"/>
    <mergeCell ref="N94:N95"/>
    <mergeCell ref="O94:O95"/>
    <mergeCell ref="P94:P95"/>
    <mergeCell ref="G79:H79"/>
    <mergeCell ref="I79:J79"/>
    <mergeCell ref="K79:L79"/>
    <mergeCell ref="M79:M80"/>
    <mergeCell ref="N79:N80"/>
    <mergeCell ref="A78:C78"/>
    <mergeCell ref="A79:A80"/>
    <mergeCell ref="B79:B80"/>
    <mergeCell ref="C79:D79"/>
    <mergeCell ref="E79:F79"/>
    <mergeCell ref="N32:N33"/>
    <mergeCell ref="O32:O33"/>
    <mergeCell ref="P32:P33"/>
    <mergeCell ref="E32:F32"/>
    <mergeCell ref="G32:H32"/>
    <mergeCell ref="I32:J32"/>
    <mergeCell ref="K32:L32"/>
    <mergeCell ref="M32:M33"/>
    <mergeCell ref="A16:C16"/>
    <mergeCell ref="A31:C31"/>
    <mergeCell ref="A32:A33"/>
    <mergeCell ref="B32:B33"/>
    <mergeCell ref="C32:D32"/>
    <mergeCell ref="A17:A18"/>
    <mergeCell ref="B17:B18"/>
    <mergeCell ref="C17:D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E17:F17"/>
    <mergeCell ref="G17:H17"/>
    <mergeCell ref="P17:P18"/>
    <mergeCell ref="I17:J17"/>
    <mergeCell ref="K17:L17"/>
    <mergeCell ref="M17:M18"/>
    <mergeCell ref="N17:N18"/>
    <mergeCell ref="O17:O18"/>
    <mergeCell ref="K47:L47"/>
    <mergeCell ref="M47:M48"/>
    <mergeCell ref="N47:N48"/>
    <mergeCell ref="A46:C46"/>
    <mergeCell ref="A47:A48"/>
    <mergeCell ref="B47:B48"/>
    <mergeCell ref="C47:D47"/>
    <mergeCell ref="E47:F47"/>
    <mergeCell ref="O47:O48"/>
    <mergeCell ref="P47:P48"/>
    <mergeCell ref="A62:C62"/>
    <mergeCell ref="A63:A64"/>
    <mergeCell ref="B63:B64"/>
    <mergeCell ref="C63:D63"/>
    <mergeCell ref="E63:F63"/>
    <mergeCell ref="G63:H63"/>
    <mergeCell ref="I63:J63"/>
    <mergeCell ref="K63:L63"/>
    <mergeCell ref="M63:M64"/>
    <mergeCell ref="N63:N64"/>
    <mergeCell ref="O63:O64"/>
    <mergeCell ref="P63:P64"/>
    <mergeCell ref="G47:H47"/>
    <mergeCell ref="I47:J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06"/>
  <sheetViews>
    <sheetView topLeftCell="A70" zoomScale="55" zoomScaleNormal="55" workbookViewId="0">
      <selection activeCell="T96" sqref="T96"/>
    </sheetView>
  </sheetViews>
  <sheetFormatPr defaultRowHeight="15" x14ac:dyDescent="0.25"/>
  <cols>
    <col min="1" max="1" width="14.28515625" customWidth="1"/>
    <col min="2" max="3" width="9.28515625" bestFit="1" customWidth="1"/>
    <col min="4" max="4" width="12.140625" customWidth="1"/>
    <col min="5" max="5" width="9.28515625" bestFit="1" customWidth="1"/>
    <col min="6" max="6" width="10.85546875" bestFit="1" customWidth="1"/>
    <col min="7" max="7" width="9.28515625" bestFit="1" customWidth="1"/>
    <col min="8" max="8" width="10.85546875" bestFit="1" customWidth="1"/>
    <col min="9" max="9" width="9.28515625" bestFit="1" customWidth="1"/>
    <col min="10" max="10" width="10.85546875" bestFit="1" customWidth="1"/>
    <col min="11" max="11" width="9.28515625" bestFit="1" customWidth="1"/>
    <col min="12" max="12" width="10.85546875" bestFit="1" customWidth="1"/>
    <col min="13" max="13" width="14.7109375" customWidth="1"/>
    <col min="14" max="14" width="9.28515625" bestFit="1" customWidth="1"/>
    <col min="15" max="15" width="13.42578125" customWidth="1"/>
    <col min="16" max="16" width="12.7109375" customWidth="1"/>
  </cols>
  <sheetData>
    <row r="1" spans="1:17" ht="18.75" x14ac:dyDescent="0.3">
      <c r="A1" s="92" t="s">
        <v>22</v>
      </c>
      <c r="B1" s="92"/>
      <c r="C1" s="92"/>
      <c r="D1" s="1">
        <v>44727</v>
      </c>
    </row>
    <row r="3" spans="1:17" ht="18.75" customHeight="1" x14ac:dyDescent="0.25">
      <c r="A3" s="93" t="s">
        <v>1</v>
      </c>
      <c r="B3" s="94" t="s">
        <v>2</v>
      </c>
      <c r="C3" s="96" t="s">
        <v>3</v>
      </c>
      <c r="D3" s="96"/>
      <c r="E3" s="97">
        <v>5</v>
      </c>
      <c r="F3" s="98"/>
      <c r="G3" s="97">
        <v>4</v>
      </c>
      <c r="H3" s="98"/>
      <c r="I3" s="97">
        <v>3</v>
      </c>
      <c r="J3" s="98"/>
      <c r="K3" s="97">
        <v>2</v>
      </c>
      <c r="L3" s="98"/>
      <c r="M3" s="90" t="s">
        <v>4</v>
      </c>
      <c r="N3" s="90" t="s">
        <v>5</v>
      </c>
      <c r="O3" s="90" t="s">
        <v>6</v>
      </c>
      <c r="P3" s="90" t="s">
        <v>7</v>
      </c>
    </row>
    <row r="4" spans="1:17" ht="37.5" x14ac:dyDescent="0.25">
      <c r="A4" s="93"/>
      <c r="B4" s="95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91"/>
      <c r="N4" s="91"/>
      <c r="O4" s="91"/>
      <c r="P4" s="91"/>
    </row>
    <row r="5" spans="1:17" ht="18.75" x14ac:dyDescent="0.3">
      <c r="A5" s="4" t="s">
        <v>10</v>
      </c>
      <c r="B5" s="5">
        <v>9</v>
      </c>
      <c r="C5" s="6">
        <f>E5+G5+I5+K5</f>
        <v>9</v>
      </c>
      <c r="D5" s="7">
        <f t="shared" ref="D5:D12" si="0">C5/B5</f>
        <v>1</v>
      </c>
      <c r="E5" s="6">
        <v>1</v>
      </c>
      <c r="F5" s="8">
        <f t="shared" ref="F5:F12" si="1">E5/$C5</f>
        <v>0.1111111111111111</v>
      </c>
      <c r="G5" s="6">
        <v>7</v>
      </c>
      <c r="H5" s="9">
        <f t="shared" ref="H5:H14" si="2">G5/$C5</f>
        <v>0.77777777777777779</v>
      </c>
      <c r="I5" s="6">
        <v>1</v>
      </c>
      <c r="J5" s="9">
        <f t="shared" ref="J5:J14" si="3">I5/$C5</f>
        <v>0.1111111111111111</v>
      </c>
      <c r="K5" s="6">
        <v>0</v>
      </c>
      <c r="L5" s="9">
        <f t="shared" ref="L5:L14" si="4">K5/$C5</f>
        <v>0</v>
      </c>
      <c r="M5" s="18">
        <f xml:space="preserve"> (E5*5+G5*4+I5*3+K5*2)/C5</f>
        <v>4</v>
      </c>
      <c r="N5" s="10">
        <v>14</v>
      </c>
      <c r="O5" s="11">
        <f t="shared" ref="O5:O14" si="5">(C5-K5)/C5</f>
        <v>1</v>
      </c>
      <c r="P5" s="11">
        <f t="shared" ref="P5:P14" si="6">(E5+G5)/C5</f>
        <v>0.88888888888888884</v>
      </c>
    </row>
    <row r="6" spans="1:17" ht="18.75" x14ac:dyDescent="0.3">
      <c r="A6" s="4" t="s">
        <v>11</v>
      </c>
      <c r="B6" s="49"/>
      <c r="C6" s="50">
        <f t="shared" ref="C6:C12" si="7">E6+G6+I6+K6</f>
        <v>0</v>
      </c>
      <c r="D6" s="51" t="e">
        <f t="shared" si="0"/>
        <v>#DIV/0!</v>
      </c>
      <c r="E6" s="50"/>
      <c r="F6" s="52" t="e">
        <f t="shared" si="1"/>
        <v>#DIV/0!</v>
      </c>
      <c r="G6" s="50"/>
      <c r="H6" s="52" t="e">
        <f t="shared" si="2"/>
        <v>#DIV/0!</v>
      </c>
      <c r="I6" s="50"/>
      <c r="J6" s="52" t="e">
        <f t="shared" si="3"/>
        <v>#DIV/0!</v>
      </c>
      <c r="K6" s="50"/>
      <c r="L6" s="52" t="e">
        <f t="shared" si="4"/>
        <v>#DIV/0!</v>
      </c>
      <c r="M6" s="53" t="e">
        <f t="shared" ref="M6:M13" si="8" xml:space="preserve"> (E6*5+G6*4+I6*3+K6*2)/C6</f>
        <v>#DIV/0!</v>
      </c>
      <c r="N6" s="53"/>
      <c r="O6" s="54" t="e">
        <f t="shared" si="5"/>
        <v>#DIV/0!</v>
      </c>
      <c r="P6" s="54" t="e">
        <f t="shared" si="6"/>
        <v>#DIV/0!</v>
      </c>
    </row>
    <row r="7" spans="1:17" ht="18.75" x14ac:dyDescent="0.3">
      <c r="A7" s="4" t="s">
        <v>15</v>
      </c>
      <c r="B7" s="19">
        <v>10</v>
      </c>
      <c r="C7" s="6">
        <f t="shared" si="7"/>
        <v>10</v>
      </c>
      <c r="D7" s="17">
        <f t="shared" si="0"/>
        <v>1</v>
      </c>
      <c r="E7" s="16">
        <v>1</v>
      </c>
      <c r="F7" s="22">
        <f t="shared" si="1"/>
        <v>0.1</v>
      </c>
      <c r="G7" s="16">
        <v>7</v>
      </c>
      <c r="H7" s="22">
        <f t="shared" si="2"/>
        <v>0.7</v>
      </c>
      <c r="I7" s="16">
        <v>2</v>
      </c>
      <c r="J7" s="22">
        <f t="shared" si="3"/>
        <v>0.2</v>
      </c>
      <c r="K7" s="16">
        <v>0</v>
      </c>
      <c r="L7" s="22">
        <f t="shared" si="4"/>
        <v>0</v>
      </c>
      <c r="M7" s="18">
        <f t="shared" si="8"/>
        <v>3.9</v>
      </c>
      <c r="N7" s="18">
        <v>12</v>
      </c>
      <c r="O7" s="23">
        <f t="shared" si="5"/>
        <v>1</v>
      </c>
      <c r="P7" s="23">
        <f t="shared" si="6"/>
        <v>0.8</v>
      </c>
    </row>
    <row r="8" spans="1:17" ht="18.75" x14ac:dyDescent="0.3">
      <c r="A8" s="4" t="s">
        <v>16</v>
      </c>
      <c r="B8" s="49"/>
      <c r="C8" s="50">
        <f t="shared" si="7"/>
        <v>0</v>
      </c>
      <c r="D8" s="51" t="e">
        <f t="shared" si="0"/>
        <v>#DIV/0!</v>
      </c>
      <c r="E8" s="50"/>
      <c r="F8" s="52" t="e">
        <f t="shared" si="1"/>
        <v>#DIV/0!</v>
      </c>
      <c r="G8" s="50"/>
      <c r="H8" s="52" t="e">
        <f t="shared" si="2"/>
        <v>#DIV/0!</v>
      </c>
      <c r="I8" s="50"/>
      <c r="J8" s="52" t="e">
        <f t="shared" si="3"/>
        <v>#DIV/0!</v>
      </c>
      <c r="K8" s="50"/>
      <c r="L8" s="52" t="e">
        <f t="shared" si="4"/>
        <v>#DIV/0!</v>
      </c>
      <c r="M8" s="53" t="e">
        <f t="shared" si="8"/>
        <v>#DIV/0!</v>
      </c>
      <c r="N8" s="53"/>
      <c r="O8" s="54" t="e">
        <f t="shared" si="5"/>
        <v>#DIV/0!</v>
      </c>
      <c r="P8" s="54" t="e">
        <f t="shared" si="6"/>
        <v>#DIV/0!</v>
      </c>
    </row>
    <row r="9" spans="1:17" ht="18.75" x14ac:dyDescent="0.3">
      <c r="A9" s="4" t="s">
        <v>12</v>
      </c>
      <c r="B9" s="19">
        <v>50</v>
      </c>
      <c r="C9" s="6">
        <f t="shared" si="7"/>
        <v>50</v>
      </c>
      <c r="D9" s="17">
        <f t="shared" si="0"/>
        <v>1</v>
      </c>
      <c r="E9" s="16">
        <v>3</v>
      </c>
      <c r="F9" s="22">
        <f t="shared" si="1"/>
        <v>0.06</v>
      </c>
      <c r="G9" s="16">
        <v>24</v>
      </c>
      <c r="H9" s="22">
        <f t="shared" si="2"/>
        <v>0.48</v>
      </c>
      <c r="I9" s="16">
        <v>21</v>
      </c>
      <c r="J9" s="22">
        <f t="shared" si="3"/>
        <v>0.42</v>
      </c>
      <c r="K9" s="16">
        <v>2</v>
      </c>
      <c r="L9" s="22">
        <f t="shared" si="4"/>
        <v>0.04</v>
      </c>
      <c r="M9" s="18">
        <f t="shared" si="8"/>
        <v>3.56</v>
      </c>
      <c r="N9" s="18">
        <v>10</v>
      </c>
      <c r="O9" s="23">
        <f t="shared" si="5"/>
        <v>0.96</v>
      </c>
      <c r="P9" s="23">
        <f t="shared" si="6"/>
        <v>0.54</v>
      </c>
      <c r="Q9" t="s">
        <v>54</v>
      </c>
    </row>
    <row r="10" spans="1:17" ht="18.75" x14ac:dyDescent="0.3">
      <c r="A10" s="4" t="s">
        <v>17</v>
      </c>
      <c r="B10" s="19">
        <v>5</v>
      </c>
      <c r="C10" s="6">
        <f t="shared" si="7"/>
        <v>5</v>
      </c>
      <c r="D10" s="17">
        <f t="shared" si="0"/>
        <v>1</v>
      </c>
      <c r="E10" s="16">
        <v>1</v>
      </c>
      <c r="F10" s="22">
        <f t="shared" si="1"/>
        <v>0.2</v>
      </c>
      <c r="G10" s="16">
        <v>4</v>
      </c>
      <c r="H10" s="22">
        <f t="shared" si="2"/>
        <v>0.8</v>
      </c>
      <c r="I10" s="16">
        <v>0</v>
      </c>
      <c r="J10" s="22">
        <f t="shared" si="3"/>
        <v>0</v>
      </c>
      <c r="K10" s="16">
        <v>0</v>
      </c>
      <c r="L10" s="22">
        <f t="shared" si="4"/>
        <v>0</v>
      </c>
      <c r="M10" s="18">
        <f t="shared" si="8"/>
        <v>4.2</v>
      </c>
      <c r="N10" s="18">
        <v>13</v>
      </c>
      <c r="O10" s="23">
        <f t="shared" si="5"/>
        <v>1</v>
      </c>
      <c r="P10" s="23">
        <f t="shared" si="6"/>
        <v>1</v>
      </c>
    </row>
    <row r="11" spans="1:17" ht="18.75" x14ac:dyDescent="0.3">
      <c r="A11" s="4" t="s">
        <v>18</v>
      </c>
      <c r="B11" s="19">
        <v>22</v>
      </c>
      <c r="C11" s="6">
        <f t="shared" si="7"/>
        <v>22</v>
      </c>
      <c r="D11" s="17">
        <f t="shared" si="0"/>
        <v>1</v>
      </c>
      <c r="E11" s="16">
        <v>2</v>
      </c>
      <c r="F11" s="22">
        <f t="shared" si="1"/>
        <v>9.0909090909090912E-2</v>
      </c>
      <c r="G11" s="16">
        <v>6</v>
      </c>
      <c r="H11" s="22">
        <f t="shared" si="2"/>
        <v>0.27272727272727271</v>
      </c>
      <c r="I11" s="16">
        <v>14</v>
      </c>
      <c r="J11" s="22">
        <f t="shared" si="3"/>
        <v>0.63636363636363635</v>
      </c>
      <c r="K11" s="16">
        <v>0</v>
      </c>
      <c r="L11" s="22">
        <f t="shared" si="4"/>
        <v>0</v>
      </c>
      <c r="M11" s="18">
        <f t="shared" si="8"/>
        <v>3.4545454545454546</v>
      </c>
      <c r="N11" s="18">
        <v>10</v>
      </c>
      <c r="O11" s="23">
        <f t="shared" si="5"/>
        <v>1</v>
      </c>
      <c r="P11" s="23">
        <f t="shared" si="6"/>
        <v>0.36363636363636365</v>
      </c>
    </row>
    <row r="12" spans="1:17" ht="18.75" x14ac:dyDescent="0.3">
      <c r="A12" s="4" t="s">
        <v>28</v>
      </c>
      <c r="B12" s="5">
        <v>10</v>
      </c>
      <c r="C12" s="6">
        <f t="shared" si="7"/>
        <v>9</v>
      </c>
      <c r="D12" s="17">
        <f t="shared" si="0"/>
        <v>0.9</v>
      </c>
      <c r="E12" s="16">
        <v>0</v>
      </c>
      <c r="F12" s="22">
        <f t="shared" si="1"/>
        <v>0</v>
      </c>
      <c r="G12" s="16">
        <v>0</v>
      </c>
      <c r="H12" s="22">
        <f t="shared" si="2"/>
        <v>0</v>
      </c>
      <c r="I12" s="16">
        <v>6</v>
      </c>
      <c r="J12" s="22">
        <f t="shared" si="3"/>
        <v>0.66666666666666663</v>
      </c>
      <c r="K12" s="16">
        <v>3</v>
      </c>
      <c r="L12" s="22">
        <f t="shared" si="4"/>
        <v>0.33333333333333331</v>
      </c>
      <c r="M12" s="18">
        <f t="shared" si="8"/>
        <v>2.6666666666666665</v>
      </c>
      <c r="N12" s="18">
        <v>10</v>
      </c>
      <c r="O12" s="23">
        <f t="shared" si="5"/>
        <v>0.66666666666666663</v>
      </c>
      <c r="P12" s="23">
        <f t="shared" si="6"/>
        <v>0</v>
      </c>
      <c r="Q12" t="s">
        <v>55</v>
      </c>
    </row>
    <row r="13" spans="1:17" ht="18.75" x14ac:dyDescent="0.3">
      <c r="A13" s="12" t="s">
        <v>13</v>
      </c>
      <c r="B13" s="12">
        <f>SUM(B5:B12)</f>
        <v>106</v>
      </c>
      <c r="C13" s="13">
        <f>SUM(C5:C12)</f>
        <v>105</v>
      </c>
      <c r="D13" s="20">
        <f>C13/B13</f>
        <v>0.99056603773584906</v>
      </c>
      <c r="E13" s="13">
        <f>SUM(E5:E12)</f>
        <v>8</v>
      </c>
      <c r="F13" s="21">
        <f>E13/C13</f>
        <v>7.6190476190476197E-2</v>
      </c>
      <c r="G13" s="13">
        <f>SUM(G5:G12)</f>
        <v>48</v>
      </c>
      <c r="H13" s="21">
        <f t="shared" si="2"/>
        <v>0.45714285714285713</v>
      </c>
      <c r="I13" s="13">
        <f>SUM(I5:I12)</f>
        <v>44</v>
      </c>
      <c r="J13" s="21">
        <f t="shared" si="3"/>
        <v>0.41904761904761906</v>
      </c>
      <c r="K13" s="13">
        <f>SUM(K5:K12)</f>
        <v>5</v>
      </c>
      <c r="L13" s="21">
        <f t="shared" si="4"/>
        <v>4.7619047619047616E-2</v>
      </c>
      <c r="M13" s="14">
        <f t="shared" si="8"/>
        <v>3.5619047619047617</v>
      </c>
      <c r="N13" s="14">
        <f>AVERAGE(N5:N12)</f>
        <v>11.5</v>
      </c>
      <c r="O13" s="20">
        <f t="shared" si="5"/>
        <v>0.95238095238095233</v>
      </c>
      <c r="P13" s="20">
        <f t="shared" si="6"/>
        <v>0.53333333333333333</v>
      </c>
    </row>
    <row r="14" spans="1:17" ht="18.75" x14ac:dyDescent="0.3">
      <c r="A14" s="15" t="s">
        <v>14</v>
      </c>
      <c r="B14" s="15">
        <v>6218</v>
      </c>
      <c r="C14" s="15">
        <v>6197</v>
      </c>
      <c r="D14" s="55">
        <f>C14/B14</f>
        <v>0.9966227082663236</v>
      </c>
      <c r="E14" s="15">
        <v>595</v>
      </c>
      <c r="F14" s="55">
        <f>E14/C14</f>
        <v>9.6014200419557855E-2</v>
      </c>
      <c r="G14" s="15">
        <v>2876</v>
      </c>
      <c r="H14" s="55">
        <f t="shared" si="2"/>
        <v>0.46409553009520738</v>
      </c>
      <c r="I14" s="15">
        <v>2529</v>
      </c>
      <c r="J14" s="55">
        <f t="shared" si="3"/>
        <v>0.4081006938841375</v>
      </c>
      <c r="K14" s="15">
        <v>197</v>
      </c>
      <c r="L14" s="55">
        <f t="shared" si="4"/>
        <v>3.1789575601097304E-2</v>
      </c>
      <c r="M14" s="15">
        <v>3.6</v>
      </c>
      <c r="N14" s="15">
        <v>56.01</v>
      </c>
      <c r="O14" s="55">
        <f t="shared" si="5"/>
        <v>0.9682104243989027</v>
      </c>
      <c r="P14" s="55">
        <f t="shared" si="6"/>
        <v>0.5601097305147652</v>
      </c>
    </row>
    <row r="16" spans="1:17" ht="18.75" x14ac:dyDescent="0.3">
      <c r="A16" s="92" t="s">
        <v>22</v>
      </c>
      <c r="B16" s="92"/>
      <c r="C16" s="92"/>
      <c r="D16" s="1">
        <v>44734</v>
      </c>
    </row>
    <row r="17" spans="1:17" ht="18.75" x14ac:dyDescent="0.25">
      <c r="A17" s="93" t="s">
        <v>1</v>
      </c>
      <c r="B17" s="94" t="s">
        <v>2</v>
      </c>
      <c r="C17" s="96" t="s">
        <v>3</v>
      </c>
      <c r="D17" s="96"/>
      <c r="E17" s="97">
        <v>5</v>
      </c>
      <c r="F17" s="98"/>
      <c r="G17" s="97">
        <v>4</v>
      </c>
      <c r="H17" s="98"/>
      <c r="I17" s="97">
        <v>3</v>
      </c>
      <c r="J17" s="98"/>
      <c r="K17" s="97">
        <v>2</v>
      </c>
      <c r="L17" s="98"/>
      <c r="M17" s="90" t="s">
        <v>4</v>
      </c>
      <c r="N17" s="90" t="s">
        <v>5</v>
      </c>
      <c r="O17" s="90" t="s">
        <v>6</v>
      </c>
      <c r="P17" s="90" t="s">
        <v>7</v>
      </c>
    </row>
    <row r="18" spans="1:17" ht="37.5" x14ac:dyDescent="0.25">
      <c r="A18" s="93"/>
      <c r="B18" s="95"/>
      <c r="C18" s="2" t="s">
        <v>8</v>
      </c>
      <c r="D18" s="2" t="s">
        <v>9</v>
      </c>
      <c r="E18" s="3" t="s">
        <v>8</v>
      </c>
      <c r="F18" s="3" t="s">
        <v>9</v>
      </c>
      <c r="G18" s="3" t="s">
        <v>8</v>
      </c>
      <c r="H18" s="3" t="s">
        <v>9</v>
      </c>
      <c r="I18" s="3" t="s">
        <v>8</v>
      </c>
      <c r="J18" s="3" t="s">
        <v>9</v>
      </c>
      <c r="K18" s="3" t="s">
        <v>8</v>
      </c>
      <c r="L18" s="3" t="s">
        <v>9</v>
      </c>
      <c r="M18" s="91"/>
      <c r="N18" s="91"/>
      <c r="O18" s="91"/>
      <c r="P18" s="91"/>
    </row>
    <row r="19" spans="1:17" ht="18.75" x14ac:dyDescent="0.3">
      <c r="A19" s="4" t="s">
        <v>10</v>
      </c>
      <c r="B19" s="5">
        <v>1</v>
      </c>
      <c r="C19" s="6">
        <f>E19+G19+I19+K19</f>
        <v>1</v>
      </c>
      <c r="D19" s="7">
        <f t="shared" ref="D19:D26" si="9">C19/B19</f>
        <v>1</v>
      </c>
      <c r="E19" s="6">
        <v>0</v>
      </c>
      <c r="F19" s="8">
        <f t="shared" ref="F19:F26" si="10">E19/$C19</f>
        <v>0</v>
      </c>
      <c r="G19" s="6">
        <v>0</v>
      </c>
      <c r="H19" s="9">
        <f t="shared" ref="H19:H28" si="11">G19/$C19</f>
        <v>0</v>
      </c>
      <c r="I19" s="6">
        <v>1</v>
      </c>
      <c r="J19" s="9">
        <f t="shared" ref="J19:J28" si="12">I19/$C19</f>
        <v>1</v>
      </c>
      <c r="K19" s="6">
        <v>0</v>
      </c>
      <c r="L19" s="9">
        <f t="shared" ref="L19:L28" si="13">K19/$C19</f>
        <v>0</v>
      </c>
      <c r="M19" s="10">
        <f xml:space="preserve"> (E19*5+G19*4+I19*3+K19*2)/C19</f>
        <v>3</v>
      </c>
      <c r="N19" s="10">
        <v>10</v>
      </c>
      <c r="O19" s="11">
        <f t="shared" ref="O19:O28" si="14">(C19-K19)/C19</f>
        <v>1</v>
      </c>
      <c r="P19" s="11">
        <f t="shared" ref="P19:P28" si="15">(E19+G19)/C19</f>
        <v>0</v>
      </c>
    </row>
    <row r="20" spans="1:17" ht="18.75" x14ac:dyDescent="0.3">
      <c r="A20" s="4" t="s">
        <v>11</v>
      </c>
      <c r="B20" s="5">
        <v>62</v>
      </c>
      <c r="C20" s="6">
        <f>E20+G20+I20+K20</f>
        <v>61</v>
      </c>
      <c r="D20" s="7">
        <f t="shared" si="9"/>
        <v>0.9838709677419355</v>
      </c>
      <c r="E20" s="6">
        <v>9</v>
      </c>
      <c r="F20" s="8">
        <f t="shared" si="10"/>
        <v>0.14754098360655737</v>
      </c>
      <c r="G20" s="6">
        <v>30</v>
      </c>
      <c r="H20" s="9">
        <f t="shared" si="11"/>
        <v>0.49180327868852458</v>
      </c>
      <c r="I20" s="6">
        <v>21</v>
      </c>
      <c r="J20" s="9">
        <f t="shared" si="12"/>
        <v>0.34426229508196721</v>
      </c>
      <c r="K20" s="6">
        <v>1</v>
      </c>
      <c r="L20" s="9">
        <f t="shared" si="13"/>
        <v>1.6393442622950821E-2</v>
      </c>
      <c r="M20" s="10">
        <f t="shared" ref="M20:M27" si="16" xml:space="preserve"> (E20*5+G20*4+I20*3+K20*2)/C20</f>
        <v>3.7704918032786887</v>
      </c>
      <c r="N20" s="10">
        <v>12</v>
      </c>
      <c r="O20" s="11">
        <f t="shared" si="14"/>
        <v>0.98360655737704916</v>
      </c>
      <c r="P20" s="11">
        <f t="shared" si="15"/>
        <v>0.63934426229508201</v>
      </c>
      <c r="Q20" t="s">
        <v>61</v>
      </c>
    </row>
    <row r="21" spans="1:17" ht="18.75" x14ac:dyDescent="0.3">
      <c r="A21" s="4" t="s">
        <v>15</v>
      </c>
      <c r="B21" s="19">
        <v>8</v>
      </c>
      <c r="C21" s="6">
        <f t="shared" ref="C21:C26" si="17">E21+G21+I21+K21</f>
        <v>8</v>
      </c>
      <c r="D21" s="17">
        <f t="shared" si="9"/>
        <v>1</v>
      </c>
      <c r="E21" s="16">
        <v>1</v>
      </c>
      <c r="F21" s="22">
        <f t="shared" si="10"/>
        <v>0.125</v>
      </c>
      <c r="G21" s="16">
        <v>4</v>
      </c>
      <c r="H21" s="22">
        <f t="shared" si="11"/>
        <v>0.5</v>
      </c>
      <c r="I21" s="16">
        <v>3</v>
      </c>
      <c r="J21" s="22">
        <f t="shared" si="12"/>
        <v>0.375</v>
      </c>
      <c r="K21" s="16">
        <v>0</v>
      </c>
      <c r="L21" s="22">
        <f t="shared" si="13"/>
        <v>0</v>
      </c>
      <c r="M21" s="10">
        <f t="shared" si="16"/>
        <v>3.75</v>
      </c>
      <c r="N21" s="18">
        <v>12</v>
      </c>
      <c r="O21" s="23">
        <f t="shared" si="14"/>
        <v>1</v>
      </c>
      <c r="P21" s="23">
        <f t="shared" si="15"/>
        <v>0.625</v>
      </c>
    </row>
    <row r="22" spans="1:17" ht="18.75" x14ac:dyDescent="0.3">
      <c r="A22" s="4" t="s">
        <v>16</v>
      </c>
      <c r="B22" s="19">
        <v>28</v>
      </c>
      <c r="C22" s="6">
        <f t="shared" si="17"/>
        <v>28</v>
      </c>
      <c r="D22" s="17">
        <f t="shared" si="9"/>
        <v>1</v>
      </c>
      <c r="E22" s="16">
        <v>1</v>
      </c>
      <c r="F22" s="22">
        <f t="shared" si="10"/>
        <v>3.5714285714285712E-2</v>
      </c>
      <c r="G22" s="16">
        <v>18</v>
      </c>
      <c r="H22" s="22">
        <f t="shared" si="11"/>
        <v>0.6428571428571429</v>
      </c>
      <c r="I22" s="16">
        <v>9</v>
      </c>
      <c r="J22" s="22">
        <f t="shared" si="12"/>
        <v>0.32142857142857145</v>
      </c>
      <c r="K22" s="16">
        <v>0</v>
      </c>
      <c r="L22" s="22">
        <f t="shared" si="13"/>
        <v>0</v>
      </c>
      <c r="M22" s="10">
        <f t="shared" si="16"/>
        <v>3.7142857142857144</v>
      </c>
      <c r="N22" s="18">
        <v>12</v>
      </c>
      <c r="O22" s="23">
        <f t="shared" si="14"/>
        <v>1</v>
      </c>
      <c r="P22" s="23">
        <f t="shared" si="15"/>
        <v>0.6785714285714286</v>
      </c>
    </row>
    <row r="23" spans="1:17" ht="18.75" x14ac:dyDescent="0.3">
      <c r="A23" s="4" t="s">
        <v>12</v>
      </c>
      <c r="B23" s="19">
        <v>2</v>
      </c>
      <c r="C23" s="6">
        <f t="shared" si="17"/>
        <v>2</v>
      </c>
      <c r="D23" s="17">
        <f t="shared" si="9"/>
        <v>1</v>
      </c>
      <c r="E23" s="16">
        <v>0</v>
      </c>
      <c r="F23" s="22">
        <f t="shared" si="10"/>
        <v>0</v>
      </c>
      <c r="G23" s="16">
        <v>2</v>
      </c>
      <c r="H23" s="22">
        <f t="shared" si="11"/>
        <v>1</v>
      </c>
      <c r="I23" s="16">
        <v>0</v>
      </c>
      <c r="J23" s="22">
        <f t="shared" si="12"/>
        <v>0</v>
      </c>
      <c r="K23" s="16">
        <v>0</v>
      </c>
      <c r="L23" s="22">
        <f t="shared" si="13"/>
        <v>0</v>
      </c>
      <c r="M23" s="10">
        <f t="shared" si="16"/>
        <v>4</v>
      </c>
      <c r="N23" s="18">
        <v>13.5</v>
      </c>
      <c r="O23" s="23">
        <f t="shared" si="14"/>
        <v>1</v>
      </c>
      <c r="P23" s="23">
        <f t="shared" si="15"/>
        <v>1</v>
      </c>
    </row>
    <row r="24" spans="1:17" ht="18.75" x14ac:dyDescent="0.3">
      <c r="A24" s="4" t="s">
        <v>17</v>
      </c>
      <c r="B24" s="19">
        <v>3</v>
      </c>
      <c r="C24" s="6">
        <f t="shared" si="17"/>
        <v>3</v>
      </c>
      <c r="D24" s="17">
        <f t="shared" si="9"/>
        <v>1</v>
      </c>
      <c r="E24" s="16">
        <v>0</v>
      </c>
      <c r="F24" s="22">
        <f t="shared" si="10"/>
        <v>0</v>
      </c>
      <c r="G24" s="16">
        <v>0</v>
      </c>
      <c r="H24" s="22">
        <f t="shared" si="11"/>
        <v>0</v>
      </c>
      <c r="I24" s="16">
        <v>3</v>
      </c>
      <c r="J24" s="22">
        <f t="shared" si="12"/>
        <v>1</v>
      </c>
      <c r="K24" s="16">
        <v>0</v>
      </c>
      <c r="L24" s="22">
        <f t="shared" si="13"/>
        <v>0</v>
      </c>
      <c r="M24" s="10">
        <f t="shared" si="16"/>
        <v>3</v>
      </c>
      <c r="N24" s="18">
        <v>8</v>
      </c>
      <c r="O24" s="23">
        <f t="shared" si="14"/>
        <v>1</v>
      </c>
      <c r="P24" s="23">
        <f t="shared" si="15"/>
        <v>0</v>
      </c>
    </row>
    <row r="25" spans="1:17" ht="18.75" x14ac:dyDescent="0.3">
      <c r="A25" s="4" t="s">
        <v>18</v>
      </c>
      <c r="B25" s="19">
        <v>7</v>
      </c>
      <c r="C25" s="6">
        <f t="shared" si="17"/>
        <v>7</v>
      </c>
      <c r="D25" s="17">
        <f t="shared" si="9"/>
        <v>1</v>
      </c>
      <c r="E25" s="16">
        <v>0</v>
      </c>
      <c r="F25" s="22">
        <f t="shared" si="10"/>
        <v>0</v>
      </c>
      <c r="G25" s="16">
        <v>2</v>
      </c>
      <c r="H25" s="22">
        <f t="shared" si="11"/>
        <v>0.2857142857142857</v>
      </c>
      <c r="I25" s="16">
        <v>5</v>
      </c>
      <c r="J25" s="22">
        <f t="shared" si="12"/>
        <v>0.7142857142857143</v>
      </c>
      <c r="K25" s="16">
        <v>0</v>
      </c>
      <c r="L25" s="22">
        <f t="shared" si="13"/>
        <v>0</v>
      </c>
      <c r="M25" s="10">
        <f t="shared" si="16"/>
        <v>3.2857142857142856</v>
      </c>
      <c r="N25" s="18">
        <v>9</v>
      </c>
      <c r="O25" s="23">
        <f t="shared" si="14"/>
        <v>1</v>
      </c>
      <c r="P25" s="23">
        <f t="shared" si="15"/>
        <v>0.2857142857142857</v>
      </c>
    </row>
    <row r="26" spans="1:17" ht="18.75" x14ac:dyDescent="0.3">
      <c r="A26" s="4" t="s">
        <v>28</v>
      </c>
      <c r="B26" s="5">
        <v>4</v>
      </c>
      <c r="C26" s="6">
        <f t="shared" si="17"/>
        <v>4</v>
      </c>
      <c r="D26" s="17">
        <f t="shared" si="9"/>
        <v>1</v>
      </c>
      <c r="E26" s="16">
        <v>0</v>
      </c>
      <c r="F26" s="22">
        <f t="shared" si="10"/>
        <v>0</v>
      </c>
      <c r="G26" s="16">
        <v>1</v>
      </c>
      <c r="H26" s="22">
        <f t="shared" si="11"/>
        <v>0.25</v>
      </c>
      <c r="I26" s="16">
        <v>3</v>
      </c>
      <c r="J26" s="22">
        <f t="shared" si="12"/>
        <v>0.75</v>
      </c>
      <c r="K26" s="16">
        <v>0</v>
      </c>
      <c r="L26" s="22">
        <f t="shared" si="13"/>
        <v>0</v>
      </c>
      <c r="M26" s="10">
        <f t="shared" si="16"/>
        <v>3.25</v>
      </c>
      <c r="N26" s="18">
        <v>10</v>
      </c>
      <c r="O26" s="23">
        <f t="shared" si="14"/>
        <v>1</v>
      </c>
      <c r="P26" s="23">
        <f t="shared" si="15"/>
        <v>0.25</v>
      </c>
    </row>
    <row r="27" spans="1:17" ht="18.75" x14ac:dyDescent="0.3">
      <c r="A27" s="12" t="s">
        <v>13</v>
      </c>
      <c r="B27" s="12">
        <f>SUM(B19:B26)</f>
        <v>115</v>
      </c>
      <c r="C27" s="13">
        <f>SUM(C19:C26)</f>
        <v>114</v>
      </c>
      <c r="D27" s="20">
        <f>C27/B27</f>
        <v>0.99130434782608701</v>
      </c>
      <c r="E27" s="13">
        <f>SUM(E19:E26)</f>
        <v>11</v>
      </c>
      <c r="F27" s="21">
        <f>E27/C27</f>
        <v>9.6491228070175433E-2</v>
      </c>
      <c r="G27" s="13">
        <f>SUM(G19:G26)</f>
        <v>57</v>
      </c>
      <c r="H27" s="21">
        <f t="shared" si="11"/>
        <v>0.5</v>
      </c>
      <c r="I27" s="13">
        <f>SUM(I19:I26)</f>
        <v>45</v>
      </c>
      <c r="J27" s="21">
        <f t="shared" si="12"/>
        <v>0.39473684210526316</v>
      </c>
      <c r="K27" s="13">
        <f>SUM(K19:K26)</f>
        <v>1</v>
      </c>
      <c r="L27" s="21">
        <f t="shared" si="13"/>
        <v>8.771929824561403E-3</v>
      </c>
      <c r="M27" s="14">
        <f t="shared" si="16"/>
        <v>3.6842105263157894</v>
      </c>
      <c r="N27" s="14">
        <f>AVERAGE(N19:N26)</f>
        <v>10.8125</v>
      </c>
      <c r="O27" s="20">
        <f t="shared" si="14"/>
        <v>0.99122807017543857</v>
      </c>
      <c r="P27" s="20">
        <f t="shared" si="15"/>
        <v>0.59649122807017541</v>
      </c>
    </row>
    <row r="28" spans="1:17" ht="18.75" x14ac:dyDescent="0.3">
      <c r="A28" s="15" t="s">
        <v>14</v>
      </c>
      <c r="B28" s="15">
        <v>4311</v>
      </c>
      <c r="C28" s="15">
        <v>4299</v>
      </c>
      <c r="D28" s="55">
        <f>C28/B28</f>
        <v>0.99721642310368819</v>
      </c>
      <c r="E28" s="15">
        <v>404</v>
      </c>
      <c r="F28" s="55">
        <f>E28/C28</f>
        <v>9.3975343103047226E-2</v>
      </c>
      <c r="G28" s="15">
        <v>1839</v>
      </c>
      <c r="H28" s="55">
        <f t="shared" si="11"/>
        <v>0.4277739009071877</v>
      </c>
      <c r="I28" s="15">
        <v>1912</v>
      </c>
      <c r="J28" s="55">
        <f t="shared" si="12"/>
        <v>0.44475459409164925</v>
      </c>
      <c r="K28" s="15">
        <v>144</v>
      </c>
      <c r="L28" s="55">
        <f t="shared" si="13"/>
        <v>3.3496161898115842E-2</v>
      </c>
      <c r="M28" s="15">
        <v>3.6</v>
      </c>
      <c r="N28" s="15">
        <f>AVERAGE(N20:N27)</f>
        <v>10.9140625</v>
      </c>
      <c r="O28" s="55">
        <f t="shared" si="14"/>
        <v>0.96650383810188412</v>
      </c>
      <c r="P28" s="55">
        <f t="shared" si="15"/>
        <v>0.52174924401023492</v>
      </c>
    </row>
    <row r="31" spans="1:17" ht="18.75" x14ac:dyDescent="0.3">
      <c r="A31" s="92" t="s">
        <v>22</v>
      </c>
      <c r="B31" s="92"/>
      <c r="C31" s="92"/>
      <c r="D31" s="1" t="s">
        <v>44</v>
      </c>
    </row>
    <row r="32" spans="1:17" ht="18.75" x14ac:dyDescent="0.25">
      <c r="A32" s="93" t="s">
        <v>1</v>
      </c>
      <c r="B32" s="94" t="s">
        <v>2</v>
      </c>
      <c r="C32" s="96" t="s">
        <v>3</v>
      </c>
      <c r="D32" s="96"/>
      <c r="E32" s="97">
        <v>5</v>
      </c>
      <c r="F32" s="98"/>
      <c r="G32" s="97">
        <v>4</v>
      </c>
      <c r="H32" s="98"/>
      <c r="I32" s="97">
        <v>3</v>
      </c>
      <c r="J32" s="98"/>
      <c r="K32" s="97">
        <v>2</v>
      </c>
      <c r="L32" s="98"/>
      <c r="M32" s="90" t="s">
        <v>4</v>
      </c>
      <c r="N32" s="90" t="s">
        <v>5</v>
      </c>
      <c r="O32" s="90" t="s">
        <v>6</v>
      </c>
      <c r="P32" s="90" t="s">
        <v>7</v>
      </c>
    </row>
    <row r="33" spans="1:17" ht="37.5" x14ac:dyDescent="0.25">
      <c r="A33" s="93"/>
      <c r="B33" s="95"/>
      <c r="C33" s="2" t="s">
        <v>8</v>
      </c>
      <c r="D33" s="2" t="s">
        <v>9</v>
      </c>
      <c r="E33" s="3" t="s">
        <v>8</v>
      </c>
      <c r="F33" s="3" t="s">
        <v>9</v>
      </c>
      <c r="G33" s="3" t="s">
        <v>8</v>
      </c>
      <c r="H33" s="3" t="s">
        <v>9</v>
      </c>
      <c r="I33" s="3" t="s">
        <v>8</v>
      </c>
      <c r="J33" s="3" t="s">
        <v>9</v>
      </c>
      <c r="K33" s="3" t="s">
        <v>8</v>
      </c>
      <c r="L33" s="3" t="s">
        <v>9</v>
      </c>
      <c r="M33" s="91"/>
      <c r="N33" s="91"/>
      <c r="O33" s="91"/>
      <c r="P33" s="91"/>
    </row>
    <row r="34" spans="1:17" ht="18.75" x14ac:dyDescent="0.3">
      <c r="A34" s="4" t="s">
        <v>10</v>
      </c>
      <c r="B34" s="5">
        <v>10</v>
      </c>
      <c r="C34" s="6">
        <f>E34+G34+I34+K34</f>
        <v>10</v>
      </c>
      <c r="D34" s="7">
        <f t="shared" ref="D34:D41" si="18">C34/B34</f>
        <v>1</v>
      </c>
      <c r="E34" s="6">
        <v>1</v>
      </c>
      <c r="F34" s="8">
        <f t="shared" ref="F34:F41" si="19">E34/$C34</f>
        <v>0.1</v>
      </c>
      <c r="G34" s="6">
        <v>7</v>
      </c>
      <c r="H34" s="9">
        <f t="shared" ref="H34:H43" si="20">G34/$C34</f>
        <v>0.7</v>
      </c>
      <c r="I34" s="6">
        <v>2</v>
      </c>
      <c r="J34" s="9">
        <f t="shared" ref="J34:J43" si="21">I34/$C34</f>
        <v>0.2</v>
      </c>
      <c r="K34" s="6">
        <v>0</v>
      </c>
      <c r="L34" s="9">
        <f t="shared" ref="L34:L43" si="22">K34/$C34</f>
        <v>0</v>
      </c>
      <c r="M34" s="10">
        <f xml:space="preserve"> (E34*5+G34*4+I34*3+K34*2)/C34</f>
        <v>3.9</v>
      </c>
      <c r="N34" s="10">
        <v>12</v>
      </c>
      <c r="O34" s="11">
        <f t="shared" ref="O34:O43" si="23">(C34-K34)/C34</f>
        <v>1</v>
      </c>
      <c r="P34" s="11">
        <f t="shared" ref="P34:P43" si="24">(E34+G34)/C34</f>
        <v>0.8</v>
      </c>
    </row>
    <row r="35" spans="1:17" ht="18.75" x14ac:dyDescent="0.3">
      <c r="A35" s="4" t="s">
        <v>11</v>
      </c>
      <c r="B35" s="5">
        <v>62</v>
      </c>
      <c r="C35" s="6">
        <f>E35+G35+I35+K35</f>
        <v>61</v>
      </c>
      <c r="D35" s="7">
        <f t="shared" si="18"/>
        <v>0.9838709677419355</v>
      </c>
      <c r="E35" s="6">
        <v>9</v>
      </c>
      <c r="F35" s="8">
        <f t="shared" si="19"/>
        <v>0.14754098360655737</v>
      </c>
      <c r="G35" s="6">
        <v>30</v>
      </c>
      <c r="H35" s="9">
        <f t="shared" si="20"/>
        <v>0.49180327868852458</v>
      </c>
      <c r="I35" s="6">
        <v>21</v>
      </c>
      <c r="J35" s="9">
        <f t="shared" si="21"/>
        <v>0.34426229508196721</v>
      </c>
      <c r="K35" s="6">
        <v>1</v>
      </c>
      <c r="L35" s="9">
        <f t="shared" si="22"/>
        <v>1.6393442622950821E-2</v>
      </c>
      <c r="M35" s="10">
        <f t="shared" ref="M35:M43" si="25" xml:space="preserve"> (E35*5+G35*4+I35*3+K35*2)/C35</f>
        <v>3.7704918032786887</v>
      </c>
      <c r="N35" s="10">
        <v>12</v>
      </c>
      <c r="O35" s="11">
        <f t="shared" si="23"/>
        <v>0.98360655737704916</v>
      </c>
      <c r="P35" s="11">
        <f t="shared" si="24"/>
        <v>0.63934426229508201</v>
      </c>
      <c r="Q35" t="s">
        <v>61</v>
      </c>
    </row>
    <row r="36" spans="1:17" ht="18.75" x14ac:dyDescent="0.3">
      <c r="A36" s="4" t="s">
        <v>15</v>
      </c>
      <c r="B36" s="19">
        <v>18</v>
      </c>
      <c r="C36" s="6">
        <f t="shared" ref="C36:C41" si="26">E36+G36+I36+K36</f>
        <v>18</v>
      </c>
      <c r="D36" s="17">
        <f t="shared" si="18"/>
        <v>1</v>
      </c>
      <c r="E36" s="16">
        <v>2</v>
      </c>
      <c r="F36" s="22">
        <f t="shared" si="19"/>
        <v>0.1111111111111111</v>
      </c>
      <c r="G36" s="16">
        <v>11</v>
      </c>
      <c r="H36" s="22">
        <f t="shared" si="20"/>
        <v>0.61111111111111116</v>
      </c>
      <c r="I36" s="16">
        <v>5</v>
      </c>
      <c r="J36" s="22">
        <f t="shared" si="21"/>
        <v>0.27777777777777779</v>
      </c>
      <c r="K36" s="16">
        <v>0</v>
      </c>
      <c r="L36" s="22">
        <f t="shared" si="22"/>
        <v>0</v>
      </c>
      <c r="M36" s="10">
        <f t="shared" si="25"/>
        <v>3.8333333333333335</v>
      </c>
      <c r="N36" s="18">
        <v>12</v>
      </c>
      <c r="O36" s="23">
        <f t="shared" si="23"/>
        <v>1</v>
      </c>
      <c r="P36" s="23">
        <f t="shared" si="24"/>
        <v>0.72222222222222221</v>
      </c>
    </row>
    <row r="37" spans="1:17" ht="18.75" x14ac:dyDescent="0.3">
      <c r="A37" s="4" t="s">
        <v>16</v>
      </c>
      <c r="B37" s="19">
        <v>28</v>
      </c>
      <c r="C37" s="6">
        <f t="shared" si="26"/>
        <v>28</v>
      </c>
      <c r="D37" s="17">
        <f t="shared" si="18"/>
        <v>1</v>
      </c>
      <c r="E37" s="16">
        <v>1</v>
      </c>
      <c r="F37" s="22">
        <f t="shared" si="19"/>
        <v>3.5714285714285712E-2</v>
      </c>
      <c r="G37" s="16">
        <v>18</v>
      </c>
      <c r="H37" s="22">
        <f t="shared" si="20"/>
        <v>0.6428571428571429</v>
      </c>
      <c r="I37" s="16">
        <v>9</v>
      </c>
      <c r="J37" s="22">
        <f t="shared" si="21"/>
        <v>0.32142857142857145</v>
      </c>
      <c r="K37" s="16">
        <v>0</v>
      </c>
      <c r="L37" s="22">
        <f t="shared" si="22"/>
        <v>0</v>
      </c>
      <c r="M37" s="10">
        <f t="shared" si="25"/>
        <v>3.7142857142857144</v>
      </c>
      <c r="N37" s="18">
        <v>12</v>
      </c>
      <c r="O37" s="23">
        <f t="shared" si="23"/>
        <v>1</v>
      </c>
      <c r="P37" s="23">
        <f t="shared" si="24"/>
        <v>0.6785714285714286</v>
      </c>
    </row>
    <row r="38" spans="1:17" ht="18.75" x14ac:dyDescent="0.3">
      <c r="A38" s="4" t="s">
        <v>12</v>
      </c>
      <c r="B38" s="19">
        <v>52</v>
      </c>
      <c r="C38" s="6">
        <f t="shared" si="26"/>
        <v>52</v>
      </c>
      <c r="D38" s="17">
        <f t="shared" si="18"/>
        <v>1</v>
      </c>
      <c r="E38" s="16">
        <v>3</v>
      </c>
      <c r="F38" s="22">
        <f t="shared" si="19"/>
        <v>5.7692307692307696E-2</v>
      </c>
      <c r="G38" s="16">
        <v>26</v>
      </c>
      <c r="H38" s="22">
        <f t="shared" si="20"/>
        <v>0.5</v>
      </c>
      <c r="I38" s="16">
        <v>21</v>
      </c>
      <c r="J38" s="22">
        <f t="shared" si="21"/>
        <v>0.40384615384615385</v>
      </c>
      <c r="K38" s="16">
        <v>2</v>
      </c>
      <c r="L38" s="22">
        <f t="shared" si="22"/>
        <v>3.8461538461538464E-2</v>
      </c>
      <c r="M38" s="10">
        <f t="shared" si="25"/>
        <v>3.5769230769230771</v>
      </c>
      <c r="N38" s="18">
        <v>11.75</v>
      </c>
      <c r="O38" s="23">
        <f t="shared" si="23"/>
        <v>0.96153846153846156</v>
      </c>
      <c r="P38" s="23">
        <f t="shared" si="24"/>
        <v>0.55769230769230771</v>
      </c>
      <c r="Q38" t="s">
        <v>54</v>
      </c>
    </row>
    <row r="39" spans="1:17" ht="18.75" x14ac:dyDescent="0.3">
      <c r="A39" s="4" t="s">
        <v>17</v>
      </c>
      <c r="B39" s="19">
        <v>8</v>
      </c>
      <c r="C39" s="6">
        <f t="shared" si="26"/>
        <v>8</v>
      </c>
      <c r="D39" s="17">
        <f t="shared" si="18"/>
        <v>1</v>
      </c>
      <c r="E39" s="16">
        <v>1</v>
      </c>
      <c r="F39" s="22">
        <f t="shared" si="19"/>
        <v>0.125</v>
      </c>
      <c r="G39" s="16">
        <v>4</v>
      </c>
      <c r="H39" s="22">
        <f t="shared" si="20"/>
        <v>0.5</v>
      </c>
      <c r="I39" s="16">
        <v>3</v>
      </c>
      <c r="J39" s="22">
        <f t="shared" si="21"/>
        <v>0.375</v>
      </c>
      <c r="K39" s="16">
        <v>0</v>
      </c>
      <c r="L39" s="22">
        <f t="shared" si="22"/>
        <v>0</v>
      </c>
      <c r="M39" s="10">
        <f t="shared" si="25"/>
        <v>3.75</v>
      </c>
      <c r="N39" s="18">
        <v>10.5</v>
      </c>
      <c r="O39" s="23">
        <f t="shared" si="23"/>
        <v>1</v>
      </c>
      <c r="P39" s="23">
        <f t="shared" si="24"/>
        <v>0.625</v>
      </c>
    </row>
    <row r="40" spans="1:17" ht="18.75" x14ac:dyDescent="0.3">
      <c r="A40" s="4" t="s">
        <v>18</v>
      </c>
      <c r="B40" s="19">
        <v>29</v>
      </c>
      <c r="C40" s="6">
        <f t="shared" si="26"/>
        <v>29</v>
      </c>
      <c r="D40" s="17">
        <f t="shared" si="18"/>
        <v>1</v>
      </c>
      <c r="E40" s="16">
        <v>2</v>
      </c>
      <c r="F40" s="22">
        <f t="shared" si="19"/>
        <v>6.8965517241379309E-2</v>
      </c>
      <c r="G40" s="16">
        <v>8</v>
      </c>
      <c r="H40" s="22">
        <f t="shared" si="20"/>
        <v>0.27586206896551724</v>
      </c>
      <c r="I40" s="16">
        <v>19</v>
      </c>
      <c r="J40" s="22">
        <f t="shared" si="21"/>
        <v>0.65517241379310343</v>
      </c>
      <c r="K40" s="16">
        <v>0</v>
      </c>
      <c r="L40" s="22">
        <f t="shared" si="22"/>
        <v>0</v>
      </c>
      <c r="M40" s="10">
        <f t="shared" si="25"/>
        <v>3.4137931034482758</v>
      </c>
      <c r="N40" s="18">
        <v>9.5</v>
      </c>
      <c r="O40" s="23">
        <f t="shared" si="23"/>
        <v>1</v>
      </c>
      <c r="P40" s="23">
        <f t="shared" si="24"/>
        <v>0.34482758620689657</v>
      </c>
    </row>
    <row r="41" spans="1:17" ht="18.75" x14ac:dyDescent="0.3">
      <c r="A41" s="4" t="s">
        <v>28</v>
      </c>
      <c r="B41" s="5">
        <v>14</v>
      </c>
      <c r="C41" s="6">
        <f t="shared" si="26"/>
        <v>13</v>
      </c>
      <c r="D41" s="17">
        <f t="shared" si="18"/>
        <v>0.9285714285714286</v>
      </c>
      <c r="E41" s="16">
        <v>0</v>
      </c>
      <c r="F41" s="22">
        <f t="shared" si="19"/>
        <v>0</v>
      </c>
      <c r="G41" s="16">
        <v>1</v>
      </c>
      <c r="H41" s="22">
        <f t="shared" si="20"/>
        <v>7.6923076923076927E-2</v>
      </c>
      <c r="I41" s="16">
        <v>9</v>
      </c>
      <c r="J41" s="22">
        <f t="shared" si="21"/>
        <v>0.69230769230769229</v>
      </c>
      <c r="K41" s="16">
        <v>3</v>
      </c>
      <c r="L41" s="22">
        <f t="shared" si="22"/>
        <v>0.23076923076923078</v>
      </c>
      <c r="M41" s="10">
        <f t="shared" si="25"/>
        <v>2.8461538461538463</v>
      </c>
      <c r="N41" s="18">
        <v>10</v>
      </c>
      <c r="O41" s="23">
        <f t="shared" si="23"/>
        <v>0.76923076923076927</v>
      </c>
      <c r="P41" s="23">
        <f t="shared" si="24"/>
        <v>7.6923076923076927E-2</v>
      </c>
      <c r="Q41" t="s">
        <v>55</v>
      </c>
    </row>
    <row r="42" spans="1:17" ht="18.75" x14ac:dyDescent="0.3">
      <c r="A42" s="12" t="s">
        <v>13</v>
      </c>
      <c r="B42" s="12">
        <f>SUM(B34:B41)</f>
        <v>221</v>
      </c>
      <c r="C42" s="13">
        <f>SUM(C34:C41)</f>
        <v>219</v>
      </c>
      <c r="D42" s="20">
        <f>C42/B42</f>
        <v>0.99095022624434392</v>
      </c>
      <c r="E42" s="13">
        <f>SUM(E34:E41)</f>
        <v>19</v>
      </c>
      <c r="F42" s="21">
        <f>E42/C42</f>
        <v>8.6757990867579904E-2</v>
      </c>
      <c r="G42" s="13">
        <f>SUM(G34:G41)</f>
        <v>105</v>
      </c>
      <c r="H42" s="21">
        <f t="shared" si="20"/>
        <v>0.47945205479452052</v>
      </c>
      <c r="I42" s="13">
        <f>SUM(I34:I41)</f>
        <v>89</v>
      </c>
      <c r="J42" s="21">
        <f t="shared" si="21"/>
        <v>0.40639269406392692</v>
      </c>
      <c r="K42" s="13">
        <f>SUM(K34:K41)</f>
        <v>6</v>
      </c>
      <c r="L42" s="21">
        <f t="shared" si="22"/>
        <v>2.7397260273972601E-2</v>
      </c>
      <c r="M42" s="14">
        <f t="shared" si="25"/>
        <v>3.6255707762557079</v>
      </c>
      <c r="N42" s="14">
        <f>AVERAGE(N34:N41)</f>
        <v>11.21875</v>
      </c>
      <c r="O42" s="20">
        <f t="shared" si="23"/>
        <v>0.9726027397260274</v>
      </c>
      <c r="P42" s="20">
        <f t="shared" si="24"/>
        <v>0.56621004566210043</v>
      </c>
    </row>
    <row r="43" spans="1:17" ht="18.75" x14ac:dyDescent="0.3">
      <c r="A43" s="15" t="s">
        <v>14</v>
      </c>
      <c r="B43" s="15">
        <v>4311</v>
      </c>
      <c r="C43" s="15">
        <f>E43+G43+I43+K43</f>
        <v>4299</v>
      </c>
      <c r="D43" s="55">
        <f>C43/B43</f>
        <v>0.99721642310368819</v>
      </c>
      <c r="E43" s="15">
        <v>404</v>
      </c>
      <c r="F43" s="56">
        <f>E43/C43</f>
        <v>9.3975343103047226E-2</v>
      </c>
      <c r="G43" s="15">
        <v>1839</v>
      </c>
      <c r="H43" s="56">
        <f t="shared" si="20"/>
        <v>0.4277739009071877</v>
      </c>
      <c r="I43" s="15">
        <v>1912</v>
      </c>
      <c r="J43" s="56">
        <f t="shared" si="21"/>
        <v>0.44475459409164925</v>
      </c>
      <c r="K43" s="15">
        <v>144</v>
      </c>
      <c r="L43" s="56">
        <f t="shared" si="22"/>
        <v>3.3496161898115842E-2</v>
      </c>
      <c r="M43" s="60">
        <f t="shared" si="25"/>
        <v>3.5822284252151664</v>
      </c>
      <c r="N43" s="15"/>
      <c r="O43" s="55">
        <f t="shared" si="23"/>
        <v>0.96650383810188412</v>
      </c>
      <c r="P43" s="55">
        <f t="shared" si="24"/>
        <v>0.52174924401023492</v>
      </c>
    </row>
    <row r="46" spans="1:17" ht="18.75" x14ac:dyDescent="0.3">
      <c r="A46" s="92" t="s">
        <v>22</v>
      </c>
      <c r="B46" s="92"/>
      <c r="C46" s="92"/>
      <c r="D46" s="1">
        <v>44748</v>
      </c>
    </row>
    <row r="47" spans="1:17" ht="18.75" x14ac:dyDescent="0.25">
      <c r="A47" s="93" t="s">
        <v>1</v>
      </c>
      <c r="B47" s="94" t="s">
        <v>2</v>
      </c>
      <c r="C47" s="96" t="s">
        <v>3</v>
      </c>
      <c r="D47" s="96"/>
      <c r="E47" s="97">
        <v>5</v>
      </c>
      <c r="F47" s="98"/>
      <c r="G47" s="97">
        <v>4</v>
      </c>
      <c r="H47" s="98"/>
      <c r="I47" s="97">
        <v>3</v>
      </c>
      <c r="J47" s="98"/>
      <c r="K47" s="97">
        <v>2</v>
      </c>
      <c r="L47" s="98"/>
      <c r="M47" s="90" t="s">
        <v>4</v>
      </c>
      <c r="N47" s="90" t="s">
        <v>5</v>
      </c>
      <c r="O47" s="90" t="s">
        <v>6</v>
      </c>
      <c r="P47" s="90" t="s">
        <v>7</v>
      </c>
    </row>
    <row r="48" spans="1:17" ht="37.5" x14ac:dyDescent="0.25">
      <c r="A48" s="93"/>
      <c r="B48" s="95"/>
      <c r="C48" s="2" t="s">
        <v>8</v>
      </c>
      <c r="D48" s="2" t="s">
        <v>9</v>
      </c>
      <c r="E48" s="3" t="s">
        <v>8</v>
      </c>
      <c r="F48" s="3" t="s">
        <v>9</v>
      </c>
      <c r="G48" s="3" t="s">
        <v>8</v>
      </c>
      <c r="H48" s="3" t="s">
        <v>9</v>
      </c>
      <c r="I48" s="3" t="s">
        <v>8</v>
      </c>
      <c r="J48" s="3" t="s">
        <v>9</v>
      </c>
      <c r="K48" s="3" t="s">
        <v>8</v>
      </c>
      <c r="L48" s="3" t="s">
        <v>9</v>
      </c>
      <c r="M48" s="91"/>
      <c r="N48" s="91"/>
      <c r="O48" s="91"/>
      <c r="P48" s="91"/>
    </row>
    <row r="49" spans="1:17" ht="18.75" x14ac:dyDescent="0.3">
      <c r="A49" s="4" t="s">
        <v>10</v>
      </c>
      <c r="B49" s="77"/>
      <c r="C49" s="78">
        <f>E49+G49+I49+K49</f>
        <v>0</v>
      </c>
      <c r="D49" s="79" t="e">
        <f t="shared" ref="D49:D56" si="27">C49/B49</f>
        <v>#DIV/0!</v>
      </c>
      <c r="E49" s="78">
        <v>0</v>
      </c>
      <c r="F49" s="80" t="e">
        <f t="shared" ref="F49:F56" si="28">E49/$C49</f>
        <v>#DIV/0!</v>
      </c>
      <c r="G49" s="78">
        <v>0</v>
      </c>
      <c r="H49" s="80" t="e">
        <f t="shared" ref="H49:H57" si="29">G49/$C49</f>
        <v>#DIV/0!</v>
      </c>
      <c r="I49" s="78">
        <v>0</v>
      </c>
      <c r="J49" s="80" t="e">
        <f t="shared" ref="J49:J57" si="30">I49/$C49</f>
        <v>#DIV/0!</v>
      </c>
      <c r="K49" s="78">
        <v>0</v>
      </c>
      <c r="L49" s="80" t="e">
        <f t="shared" ref="L49:L57" si="31">K49/$C49</f>
        <v>#DIV/0!</v>
      </c>
      <c r="M49" s="81" t="e">
        <f xml:space="preserve"> (E49*5+G49*4+I49*3+K49*2)/C49</f>
        <v>#DIV/0!</v>
      </c>
      <c r="N49" s="81"/>
      <c r="O49" s="82" t="e">
        <f t="shared" ref="O49:O57" si="32">(C49-K49)/C49</f>
        <v>#DIV/0!</v>
      </c>
      <c r="P49" s="82" t="e">
        <f t="shared" ref="P49:P57" si="33">(E49+G49)/C49</f>
        <v>#DIV/0!</v>
      </c>
    </row>
    <row r="50" spans="1:17" ht="18.75" x14ac:dyDescent="0.3">
      <c r="A50" s="4" t="s">
        <v>11</v>
      </c>
      <c r="B50" s="5">
        <v>1</v>
      </c>
      <c r="C50" s="6">
        <f>E50+G50+I50+K50</f>
        <v>1</v>
      </c>
      <c r="D50" s="7">
        <f t="shared" si="27"/>
        <v>1</v>
      </c>
      <c r="E50" s="6">
        <v>0</v>
      </c>
      <c r="F50" s="8">
        <f t="shared" si="28"/>
        <v>0</v>
      </c>
      <c r="G50" s="6">
        <v>0</v>
      </c>
      <c r="H50" s="9">
        <f t="shared" si="29"/>
        <v>0</v>
      </c>
      <c r="I50" s="6">
        <v>1</v>
      </c>
      <c r="J50" s="9">
        <f t="shared" si="30"/>
        <v>1</v>
      </c>
      <c r="K50" s="6">
        <v>0</v>
      </c>
      <c r="L50" s="9">
        <f t="shared" si="31"/>
        <v>0</v>
      </c>
      <c r="M50" s="10">
        <f t="shared" ref="M50:M57" si="34" xml:space="preserve"> (E50*5+G50*4+I50*3+K50*2)/C50</f>
        <v>3</v>
      </c>
      <c r="N50" s="10">
        <v>5</v>
      </c>
      <c r="O50" s="11">
        <f t="shared" si="32"/>
        <v>1</v>
      </c>
      <c r="P50" s="11">
        <f t="shared" si="33"/>
        <v>0</v>
      </c>
    </row>
    <row r="51" spans="1:17" ht="18.75" x14ac:dyDescent="0.3">
      <c r="A51" s="4" t="s">
        <v>15</v>
      </c>
      <c r="B51" s="77"/>
      <c r="C51" s="78">
        <f t="shared" ref="C51:C56" si="35">E51+G51+I51+K51</f>
        <v>0</v>
      </c>
      <c r="D51" s="79" t="e">
        <f t="shared" si="27"/>
        <v>#DIV/0!</v>
      </c>
      <c r="E51" s="78">
        <v>0</v>
      </c>
      <c r="F51" s="80" t="e">
        <f t="shared" si="28"/>
        <v>#DIV/0!</v>
      </c>
      <c r="G51" s="78">
        <v>0</v>
      </c>
      <c r="H51" s="80" t="e">
        <f t="shared" si="29"/>
        <v>#DIV/0!</v>
      </c>
      <c r="I51" s="78">
        <v>0</v>
      </c>
      <c r="J51" s="80" t="e">
        <f t="shared" si="30"/>
        <v>#DIV/0!</v>
      </c>
      <c r="K51" s="78">
        <v>0</v>
      </c>
      <c r="L51" s="80" t="e">
        <f t="shared" si="31"/>
        <v>#DIV/0!</v>
      </c>
      <c r="M51" s="81" t="e">
        <f t="shared" si="34"/>
        <v>#DIV/0!</v>
      </c>
      <c r="N51" s="81"/>
      <c r="O51" s="82" t="e">
        <f t="shared" si="32"/>
        <v>#DIV/0!</v>
      </c>
      <c r="P51" s="82" t="e">
        <f t="shared" si="33"/>
        <v>#DIV/0!</v>
      </c>
    </row>
    <row r="52" spans="1:17" ht="18.75" x14ac:dyDescent="0.3">
      <c r="A52" s="4" t="s">
        <v>16</v>
      </c>
      <c r="B52" s="77"/>
      <c r="C52" s="78">
        <f t="shared" si="35"/>
        <v>0</v>
      </c>
      <c r="D52" s="79" t="e">
        <f t="shared" si="27"/>
        <v>#DIV/0!</v>
      </c>
      <c r="E52" s="78">
        <v>0</v>
      </c>
      <c r="F52" s="80" t="e">
        <f t="shared" si="28"/>
        <v>#DIV/0!</v>
      </c>
      <c r="G52" s="78">
        <v>0</v>
      </c>
      <c r="H52" s="80" t="e">
        <f t="shared" si="29"/>
        <v>#DIV/0!</v>
      </c>
      <c r="I52" s="78">
        <v>0</v>
      </c>
      <c r="J52" s="80" t="e">
        <f t="shared" si="30"/>
        <v>#DIV/0!</v>
      </c>
      <c r="K52" s="78">
        <v>0</v>
      </c>
      <c r="L52" s="80" t="e">
        <f t="shared" si="31"/>
        <v>#DIV/0!</v>
      </c>
      <c r="M52" s="81" t="e">
        <f t="shared" si="34"/>
        <v>#DIV/0!</v>
      </c>
      <c r="N52" s="81"/>
      <c r="O52" s="82" t="e">
        <f t="shared" si="32"/>
        <v>#DIV/0!</v>
      </c>
      <c r="P52" s="82" t="e">
        <f t="shared" si="33"/>
        <v>#DIV/0!</v>
      </c>
    </row>
    <row r="53" spans="1:17" ht="18.75" x14ac:dyDescent="0.3">
      <c r="A53" s="4" t="s">
        <v>12</v>
      </c>
      <c r="B53" s="19">
        <v>2</v>
      </c>
      <c r="C53" s="6">
        <f t="shared" si="35"/>
        <v>2</v>
      </c>
      <c r="D53" s="17">
        <f t="shared" si="27"/>
        <v>1</v>
      </c>
      <c r="E53" s="6">
        <v>0</v>
      </c>
      <c r="F53" s="22">
        <f t="shared" si="28"/>
        <v>0</v>
      </c>
      <c r="G53" s="6">
        <v>0</v>
      </c>
      <c r="H53" s="22">
        <f t="shared" si="29"/>
        <v>0</v>
      </c>
      <c r="I53" s="16">
        <v>0</v>
      </c>
      <c r="J53" s="22">
        <f t="shared" si="30"/>
        <v>0</v>
      </c>
      <c r="K53" s="16">
        <v>2</v>
      </c>
      <c r="L53" s="22">
        <f t="shared" si="31"/>
        <v>1</v>
      </c>
      <c r="M53" s="10">
        <f t="shared" si="34"/>
        <v>2</v>
      </c>
      <c r="N53" s="18">
        <v>3.5</v>
      </c>
      <c r="O53" s="23">
        <f t="shared" si="32"/>
        <v>0</v>
      </c>
      <c r="P53" s="23">
        <f t="shared" si="33"/>
        <v>0</v>
      </c>
      <c r="Q53" t="s">
        <v>54</v>
      </c>
    </row>
    <row r="54" spans="1:17" ht="18.75" x14ac:dyDescent="0.3">
      <c r="A54" s="4" t="s">
        <v>17</v>
      </c>
      <c r="B54" s="77"/>
      <c r="C54" s="78">
        <f t="shared" si="35"/>
        <v>0</v>
      </c>
      <c r="D54" s="79" t="e">
        <f t="shared" si="27"/>
        <v>#DIV/0!</v>
      </c>
      <c r="E54" s="78">
        <v>0</v>
      </c>
      <c r="F54" s="80" t="e">
        <f t="shared" si="28"/>
        <v>#DIV/0!</v>
      </c>
      <c r="G54" s="78">
        <v>0</v>
      </c>
      <c r="H54" s="80" t="e">
        <f t="shared" si="29"/>
        <v>#DIV/0!</v>
      </c>
      <c r="I54" s="78">
        <v>0</v>
      </c>
      <c r="J54" s="80" t="e">
        <f t="shared" si="30"/>
        <v>#DIV/0!</v>
      </c>
      <c r="K54" s="78">
        <v>0</v>
      </c>
      <c r="L54" s="80" t="e">
        <f t="shared" si="31"/>
        <v>#DIV/0!</v>
      </c>
      <c r="M54" s="81" t="e">
        <f t="shared" si="34"/>
        <v>#DIV/0!</v>
      </c>
      <c r="N54" s="81"/>
      <c r="O54" s="82" t="e">
        <f t="shared" si="32"/>
        <v>#DIV/0!</v>
      </c>
      <c r="P54" s="82" t="e">
        <f t="shared" si="33"/>
        <v>#DIV/0!</v>
      </c>
    </row>
    <row r="55" spans="1:17" ht="18.75" x14ac:dyDescent="0.3">
      <c r="A55" s="4" t="s">
        <v>18</v>
      </c>
      <c r="B55" s="77"/>
      <c r="C55" s="78">
        <f t="shared" si="35"/>
        <v>0</v>
      </c>
      <c r="D55" s="79" t="e">
        <f t="shared" si="27"/>
        <v>#DIV/0!</v>
      </c>
      <c r="E55" s="78">
        <v>0</v>
      </c>
      <c r="F55" s="80" t="e">
        <f t="shared" si="28"/>
        <v>#DIV/0!</v>
      </c>
      <c r="G55" s="78">
        <v>0</v>
      </c>
      <c r="H55" s="80" t="e">
        <f t="shared" si="29"/>
        <v>#DIV/0!</v>
      </c>
      <c r="I55" s="78">
        <v>0</v>
      </c>
      <c r="J55" s="80" t="e">
        <f t="shared" si="30"/>
        <v>#DIV/0!</v>
      </c>
      <c r="K55" s="78">
        <v>0</v>
      </c>
      <c r="L55" s="80" t="e">
        <f t="shared" si="31"/>
        <v>#DIV/0!</v>
      </c>
      <c r="M55" s="81" t="e">
        <f t="shared" si="34"/>
        <v>#DIV/0!</v>
      </c>
      <c r="N55" s="81"/>
      <c r="O55" s="82" t="e">
        <f t="shared" si="32"/>
        <v>#DIV/0!</v>
      </c>
      <c r="P55" s="82" t="e">
        <f t="shared" si="33"/>
        <v>#DIV/0!</v>
      </c>
    </row>
    <row r="56" spans="1:17" ht="18.75" x14ac:dyDescent="0.3">
      <c r="A56" s="4" t="s">
        <v>28</v>
      </c>
      <c r="B56" s="5">
        <v>2</v>
      </c>
      <c r="C56" s="6">
        <f t="shared" si="35"/>
        <v>2</v>
      </c>
      <c r="D56" s="17">
        <f t="shared" si="27"/>
        <v>1</v>
      </c>
      <c r="E56" s="16">
        <v>0</v>
      </c>
      <c r="F56" s="22">
        <f t="shared" si="28"/>
        <v>0</v>
      </c>
      <c r="G56" s="16">
        <v>0</v>
      </c>
      <c r="H56" s="22">
        <f t="shared" si="29"/>
        <v>0</v>
      </c>
      <c r="I56" s="16">
        <v>2</v>
      </c>
      <c r="J56" s="22">
        <f t="shared" si="30"/>
        <v>1</v>
      </c>
      <c r="K56" s="16">
        <v>0</v>
      </c>
      <c r="L56" s="22">
        <f t="shared" si="31"/>
        <v>0</v>
      </c>
      <c r="M56" s="10">
        <f t="shared" si="34"/>
        <v>3</v>
      </c>
      <c r="N56" s="18">
        <v>5</v>
      </c>
      <c r="O56" s="23">
        <f t="shared" si="32"/>
        <v>1</v>
      </c>
      <c r="P56" s="23">
        <f t="shared" si="33"/>
        <v>0</v>
      </c>
    </row>
    <row r="57" spans="1:17" ht="18.75" x14ac:dyDescent="0.3">
      <c r="A57" s="12" t="s">
        <v>13</v>
      </c>
      <c r="B57" s="12">
        <f>SUM(B49:B56)</f>
        <v>5</v>
      </c>
      <c r="C57" s="13">
        <f>SUM(C49:C56)</f>
        <v>5</v>
      </c>
      <c r="D57" s="20">
        <f>C57/B57</f>
        <v>1</v>
      </c>
      <c r="E57" s="13">
        <f>SUM(E49:E56)</f>
        <v>0</v>
      </c>
      <c r="F57" s="21">
        <f>E57/C57</f>
        <v>0</v>
      </c>
      <c r="G57" s="13">
        <f>SUM(G49:G56)</f>
        <v>0</v>
      </c>
      <c r="H57" s="21">
        <f t="shared" si="29"/>
        <v>0</v>
      </c>
      <c r="I57" s="13">
        <f>SUM(I49:I56)</f>
        <v>3</v>
      </c>
      <c r="J57" s="21">
        <f t="shared" si="30"/>
        <v>0.6</v>
      </c>
      <c r="K57" s="13">
        <f>SUM(K49:K56)</f>
        <v>2</v>
      </c>
      <c r="L57" s="21">
        <f t="shared" si="31"/>
        <v>0.4</v>
      </c>
      <c r="M57" s="14">
        <f t="shared" si="34"/>
        <v>2.6</v>
      </c>
      <c r="N57" s="14">
        <f>AVERAGE(N49:N56)</f>
        <v>4.5</v>
      </c>
      <c r="O57" s="20">
        <f t="shared" si="32"/>
        <v>0.6</v>
      </c>
      <c r="P57" s="20">
        <f t="shared" si="33"/>
        <v>0</v>
      </c>
    </row>
    <row r="58" spans="1:17" ht="18.75" x14ac:dyDescent="0.3">
      <c r="A58" s="15" t="s">
        <v>14</v>
      </c>
      <c r="B58" s="15"/>
      <c r="C58" s="15"/>
      <c r="D58" s="55"/>
      <c r="E58" s="15"/>
      <c r="F58" s="55"/>
      <c r="G58" s="15"/>
      <c r="H58" s="55"/>
      <c r="I58" s="15"/>
      <c r="J58" s="55"/>
      <c r="K58" s="15"/>
      <c r="L58" s="55"/>
      <c r="M58" s="15"/>
      <c r="N58" s="15"/>
      <c r="O58" s="55"/>
      <c r="P58" s="55"/>
    </row>
    <row r="62" spans="1:17" ht="18.75" x14ac:dyDescent="0.3">
      <c r="A62" s="92" t="s">
        <v>22</v>
      </c>
      <c r="B62" s="92"/>
      <c r="C62" s="92"/>
      <c r="D62" s="1" t="s">
        <v>44</v>
      </c>
    </row>
    <row r="63" spans="1:17" ht="18.75" x14ac:dyDescent="0.25">
      <c r="A63" s="93" t="s">
        <v>1</v>
      </c>
      <c r="B63" s="94" t="s">
        <v>2</v>
      </c>
      <c r="C63" s="96" t="s">
        <v>3</v>
      </c>
      <c r="D63" s="96"/>
      <c r="E63" s="97">
        <v>5</v>
      </c>
      <c r="F63" s="98"/>
      <c r="G63" s="97">
        <v>4</v>
      </c>
      <c r="H63" s="98"/>
      <c r="I63" s="97">
        <v>3</v>
      </c>
      <c r="J63" s="98"/>
      <c r="K63" s="97">
        <v>2</v>
      </c>
      <c r="L63" s="98"/>
      <c r="M63" s="90" t="s">
        <v>4</v>
      </c>
      <c r="N63" s="90" t="s">
        <v>5</v>
      </c>
      <c r="O63" s="90" t="s">
        <v>6</v>
      </c>
      <c r="P63" s="90" t="s">
        <v>7</v>
      </c>
    </row>
    <row r="64" spans="1:17" ht="37.5" x14ac:dyDescent="0.25">
      <c r="A64" s="93"/>
      <c r="B64" s="95"/>
      <c r="C64" s="2" t="s">
        <v>8</v>
      </c>
      <c r="D64" s="2" t="s">
        <v>9</v>
      </c>
      <c r="E64" s="3" t="s">
        <v>8</v>
      </c>
      <c r="F64" s="3" t="s">
        <v>9</v>
      </c>
      <c r="G64" s="3" t="s">
        <v>8</v>
      </c>
      <c r="H64" s="3" t="s">
        <v>9</v>
      </c>
      <c r="I64" s="3" t="s">
        <v>8</v>
      </c>
      <c r="J64" s="3" t="s">
        <v>9</v>
      </c>
      <c r="K64" s="3" t="s">
        <v>8</v>
      </c>
      <c r="L64" s="3" t="s">
        <v>9</v>
      </c>
      <c r="M64" s="91"/>
      <c r="N64" s="91"/>
      <c r="O64" s="91"/>
      <c r="P64" s="91"/>
    </row>
    <row r="65" spans="1:17" ht="18.75" x14ac:dyDescent="0.3">
      <c r="A65" s="4" t="s">
        <v>10</v>
      </c>
      <c r="B65" s="5">
        <v>10</v>
      </c>
      <c r="C65" s="6">
        <f>E65+G65+I65+K65</f>
        <v>10</v>
      </c>
      <c r="D65" s="7">
        <f t="shared" ref="D65:D72" si="36">C65/B65</f>
        <v>1</v>
      </c>
      <c r="E65" s="6">
        <v>1</v>
      </c>
      <c r="F65" s="8">
        <f t="shared" ref="F65:F72" si="37">E65/$C65</f>
        <v>0.1</v>
      </c>
      <c r="G65" s="6">
        <v>7</v>
      </c>
      <c r="H65" s="9">
        <f t="shared" ref="H65:H73" si="38">G65/$C65</f>
        <v>0.7</v>
      </c>
      <c r="I65" s="6">
        <v>2</v>
      </c>
      <c r="J65" s="9">
        <f t="shared" ref="J65:J73" si="39">I65/$C65</f>
        <v>0.2</v>
      </c>
      <c r="K65" s="6">
        <v>0</v>
      </c>
      <c r="L65" s="9">
        <f t="shared" ref="L65:L73" si="40">K65/$C65</f>
        <v>0</v>
      </c>
      <c r="M65" s="10">
        <f xml:space="preserve"> (E65*5+G65*4+I65*3+K65*2)/C65</f>
        <v>3.9</v>
      </c>
      <c r="N65" s="10">
        <v>12</v>
      </c>
      <c r="O65" s="11">
        <f t="shared" ref="O65:O73" si="41">(C65-K65)/C65</f>
        <v>1</v>
      </c>
      <c r="P65" s="11">
        <f t="shared" ref="P65:P73" si="42">(E65+G65)/C65</f>
        <v>0.8</v>
      </c>
    </row>
    <row r="66" spans="1:17" ht="18.75" x14ac:dyDescent="0.3">
      <c r="A66" s="4" t="s">
        <v>11</v>
      </c>
      <c r="B66" s="5">
        <v>62</v>
      </c>
      <c r="C66" s="6">
        <f>E66+G66+I66+K66</f>
        <v>62</v>
      </c>
      <c r="D66" s="7">
        <f t="shared" si="36"/>
        <v>1</v>
      </c>
      <c r="E66" s="6">
        <v>9</v>
      </c>
      <c r="F66" s="8">
        <f t="shared" si="37"/>
        <v>0.14516129032258066</v>
      </c>
      <c r="G66" s="6">
        <v>30</v>
      </c>
      <c r="H66" s="9">
        <f t="shared" si="38"/>
        <v>0.4838709677419355</v>
      </c>
      <c r="I66" s="6">
        <v>22</v>
      </c>
      <c r="J66" s="9">
        <f t="shared" si="39"/>
        <v>0.35483870967741937</v>
      </c>
      <c r="K66" s="6">
        <v>1</v>
      </c>
      <c r="L66" s="9">
        <f t="shared" si="40"/>
        <v>1.6129032258064516E-2</v>
      </c>
      <c r="M66" s="10">
        <f t="shared" ref="M66:M73" si="43" xml:space="preserve"> (E66*5+G66*4+I66*3+K66*2)/C66</f>
        <v>3.7580645161290325</v>
      </c>
      <c r="N66" s="10">
        <v>12</v>
      </c>
      <c r="O66" s="11">
        <f t="shared" si="41"/>
        <v>0.9838709677419355</v>
      </c>
      <c r="P66" s="11">
        <f t="shared" si="42"/>
        <v>0.62903225806451613</v>
      </c>
      <c r="Q66" t="s">
        <v>61</v>
      </c>
    </row>
    <row r="67" spans="1:17" ht="18.75" x14ac:dyDescent="0.3">
      <c r="A67" s="4" t="s">
        <v>15</v>
      </c>
      <c r="B67" s="19">
        <v>18</v>
      </c>
      <c r="C67" s="6">
        <f t="shared" ref="C67:C72" si="44">E67+G67+I67+K67</f>
        <v>18</v>
      </c>
      <c r="D67" s="17">
        <f t="shared" si="36"/>
        <v>1</v>
      </c>
      <c r="E67" s="16">
        <v>2</v>
      </c>
      <c r="F67" s="22">
        <f t="shared" si="37"/>
        <v>0.1111111111111111</v>
      </c>
      <c r="G67" s="16">
        <v>11</v>
      </c>
      <c r="H67" s="22">
        <f t="shared" si="38"/>
        <v>0.61111111111111116</v>
      </c>
      <c r="I67" s="16">
        <v>5</v>
      </c>
      <c r="J67" s="22">
        <f t="shared" si="39"/>
        <v>0.27777777777777779</v>
      </c>
      <c r="K67" s="16">
        <v>0</v>
      </c>
      <c r="L67" s="22">
        <f t="shared" si="40"/>
        <v>0</v>
      </c>
      <c r="M67" s="10">
        <f t="shared" si="43"/>
        <v>3.8333333333333335</v>
      </c>
      <c r="N67" s="18">
        <v>12</v>
      </c>
      <c r="O67" s="23">
        <f t="shared" si="41"/>
        <v>1</v>
      </c>
      <c r="P67" s="23">
        <f t="shared" si="42"/>
        <v>0.72222222222222221</v>
      </c>
    </row>
    <row r="68" spans="1:17" ht="18.75" x14ac:dyDescent="0.3">
      <c r="A68" s="4" t="s">
        <v>16</v>
      </c>
      <c r="B68" s="19">
        <v>28</v>
      </c>
      <c r="C68" s="6">
        <f t="shared" si="44"/>
        <v>28</v>
      </c>
      <c r="D68" s="17">
        <f t="shared" si="36"/>
        <v>1</v>
      </c>
      <c r="E68" s="16">
        <v>1</v>
      </c>
      <c r="F68" s="22">
        <f t="shared" si="37"/>
        <v>3.5714285714285712E-2</v>
      </c>
      <c r="G68" s="16">
        <v>18</v>
      </c>
      <c r="H68" s="22">
        <f t="shared" si="38"/>
        <v>0.6428571428571429</v>
      </c>
      <c r="I68" s="16">
        <v>9</v>
      </c>
      <c r="J68" s="22">
        <f t="shared" si="39"/>
        <v>0.32142857142857145</v>
      </c>
      <c r="K68" s="16">
        <v>0</v>
      </c>
      <c r="L68" s="22">
        <f t="shared" si="40"/>
        <v>0</v>
      </c>
      <c r="M68" s="10">
        <f t="shared" si="43"/>
        <v>3.7142857142857144</v>
      </c>
      <c r="N68" s="18">
        <v>12</v>
      </c>
      <c r="O68" s="23">
        <f t="shared" si="41"/>
        <v>1</v>
      </c>
      <c r="P68" s="23">
        <f t="shared" si="42"/>
        <v>0.6785714285714286</v>
      </c>
    </row>
    <row r="69" spans="1:17" ht="18.75" x14ac:dyDescent="0.3">
      <c r="A69" s="4" t="s">
        <v>12</v>
      </c>
      <c r="B69" s="19">
        <v>52</v>
      </c>
      <c r="C69" s="6">
        <f t="shared" si="44"/>
        <v>52</v>
      </c>
      <c r="D69" s="17">
        <f t="shared" si="36"/>
        <v>1</v>
      </c>
      <c r="E69" s="16">
        <v>3</v>
      </c>
      <c r="F69" s="22">
        <f t="shared" si="37"/>
        <v>5.7692307692307696E-2</v>
      </c>
      <c r="G69" s="16">
        <v>26</v>
      </c>
      <c r="H69" s="22">
        <f t="shared" si="38"/>
        <v>0.5</v>
      </c>
      <c r="I69" s="16">
        <v>21</v>
      </c>
      <c r="J69" s="22">
        <f t="shared" si="39"/>
        <v>0.40384615384615385</v>
      </c>
      <c r="K69" s="16">
        <v>2</v>
      </c>
      <c r="L69" s="22">
        <f t="shared" si="40"/>
        <v>3.8461538461538464E-2</v>
      </c>
      <c r="M69" s="10">
        <f t="shared" si="43"/>
        <v>3.5769230769230771</v>
      </c>
      <c r="N69" s="18">
        <v>11.75</v>
      </c>
      <c r="O69" s="23">
        <f t="shared" si="41"/>
        <v>0.96153846153846156</v>
      </c>
      <c r="P69" s="23">
        <f t="shared" si="42"/>
        <v>0.55769230769230771</v>
      </c>
      <c r="Q69" t="s">
        <v>54</v>
      </c>
    </row>
    <row r="70" spans="1:17" ht="18.75" x14ac:dyDescent="0.3">
      <c r="A70" s="4" t="s">
        <v>17</v>
      </c>
      <c r="B70" s="19">
        <v>8</v>
      </c>
      <c r="C70" s="6">
        <f t="shared" si="44"/>
        <v>8</v>
      </c>
      <c r="D70" s="17">
        <f t="shared" si="36"/>
        <v>1</v>
      </c>
      <c r="E70" s="16">
        <v>1</v>
      </c>
      <c r="F70" s="22">
        <f t="shared" si="37"/>
        <v>0.125</v>
      </c>
      <c r="G70" s="16">
        <v>4</v>
      </c>
      <c r="H70" s="22">
        <f t="shared" si="38"/>
        <v>0.5</v>
      </c>
      <c r="I70" s="16">
        <v>3</v>
      </c>
      <c r="J70" s="22">
        <f t="shared" si="39"/>
        <v>0.375</v>
      </c>
      <c r="K70" s="16">
        <v>0</v>
      </c>
      <c r="L70" s="22">
        <f t="shared" si="40"/>
        <v>0</v>
      </c>
      <c r="M70" s="10">
        <f t="shared" si="43"/>
        <v>3.75</v>
      </c>
      <c r="N70" s="18">
        <v>10.5</v>
      </c>
      <c r="O70" s="23">
        <f t="shared" si="41"/>
        <v>1</v>
      </c>
      <c r="P70" s="23">
        <f t="shared" si="42"/>
        <v>0.625</v>
      </c>
    </row>
    <row r="71" spans="1:17" ht="18.75" x14ac:dyDescent="0.3">
      <c r="A71" s="4" t="s">
        <v>18</v>
      </c>
      <c r="B71" s="19">
        <v>29</v>
      </c>
      <c r="C71" s="6">
        <f t="shared" si="44"/>
        <v>29</v>
      </c>
      <c r="D71" s="17">
        <f t="shared" si="36"/>
        <v>1</v>
      </c>
      <c r="E71" s="16">
        <v>2</v>
      </c>
      <c r="F71" s="22">
        <f t="shared" si="37"/>
        <v>6.8965517241379309E-2</v>
      </c>
      <c r="G71" s="16">
        <v>8</v>
      </c>
      <c r="H71" s="22">
        <f t="shared" si="38"/>
        <v>0.27586206896551724</v>
      </c>
      <c r="I71" s="16">
        <v>19</v>
      </c>
      <c r="J71" s="22">
        <f t="shared" si="39"/>
        <v>0.65517241379310343</v>
      </c>
      <c r="K71" s="16">
        <v>0</v>
      </c>
      <c r="L71" s="22">
        <f t="shared" si="40"/>
        <v>0</v>
      </c>
      <c r="M71" s="10">
        <f t="shared" si="43"/>
        <v>3.4137931034482758</v>
      </c>
      <c r="N71" s="18">
        <v>9.5</v>
      </c>
      <c r="O71" s="23">
        <f t="shared" si="41"/>
        <v>1</v>
      </c>
      <c r="P71" s="23">
        <f t="shared" si="42"/>
        <v>0.34482758620689657</v>
      </c>
    </row>
    <row r="72" spans="1:17" ht="18.75" x14ac:dyDescent="0.3">
      <c r="A72" s="4" t="s">
        <v>28</v>
      </c>
      <c r="B72" s="5">
        <v>14</v>
      </c>
      <c r="C72" s="6">
        <f t="shared" si="44"/>
        <v>13</v>
      </c>
      <c r="D72" s="17">
        <f t="shared" si="36"/>
        <v>0.9285714285714286</v>
      </c>
      <c r="E72" s="16">
        <v>0</v>
      </c>
      <c r="F72" s="22">
        <f t="shared" si="37"/>
        <v>0</v>
      </c>
      <c r="G72" s="16">
        <v>1</v>
      </c>
      <c r="H72" s="22">
        <f t="shared" si="38"/>
        <v>7.6923076923076927E-2</v>
      </c>
      <c r="I72" s="16">
        <v>11</v>
      </c>
      <c r="J72" s="22">
        <f t="shared" si="39"/>
        <v>0.84615384615384615</v>
      </c>
      <c r="K72" s="16">
        <v>1</v>
      </c>
      <c r="L72" s="22">
        <f t="shared" si="40"/>
        <v>7.6923076923076927E-2</v>
      </c>
      <c r="M72" s="10">
        <f t="shared" si="43"/>
        <v>3</v>
      </c>
      <c r="N72" s="18">
        <v>10</v>
      </c>
      <c r="O72" s="23">
        <f t="shared" si="41"/>
        <v>0.92307692307692313</v>
      </c>
      <c r="P72" s="23">
        <f t="shared" si="42"/>
        <v>7.6923076923076927E-2</v>
      </c>
      <c r="Q72" t="s">
        <v>52</v>
      </c>
    </row>
    <row r="73" spans="1:17" ht="18.75" x14ac:dyDescent="0.3">
      <c r="A73" s="12" t="s">
        <v>13</v>
      </c>
      <c r="B73" s="12">
        <f>SUM(B65:B72)</f>
        <v>221</v>
      </c>
      <c r="C73" s="13">
        <f>SUM(C65:C72)</f>
        <v>220</v>
      </c>
      <c r="D73" s="20">
        <f>C73/B73</f>
        <v>0.99547511312217196</v>
      </c>
      <c r="E73" s="13">
        <f>SUM(E65:E72)</f>
        <v>19</v>
      </c>
      <c r="F73" s="21">
        <f>E73/C73</f>
        <v>8.6363636363636365E-2</v>
      </c>
      <c r="G73" s="13">
        <f>SUM(G65:G72)</f>
        <v>105</v>
      </c>
      <c r="H73" s="21">
        <f t="shared" si="38"/>
        <v>0.47727272727272729</v>
      </c>
      <c r="I73" s="13">
        <f>SUM(I65:I72)</f>
        <v>92</v>
      </c>
      <c r="J73" s="21">
        <f t="shared" si="39"/>
        <v>0.41818181818181815</v>
      </c>
      <c r="K73" s="13">
        <f>SUM(K65:K72)</f>
        <v>4</v>
      </c>
      <c r="L73" s="21">
        <f t="shared" si="40"/>
        <v>1.8181818181818181E-2</v>
      </c>
      <c r="M73" s="14">
        <f t="shared" si="43"/>
        <v>3.6318181818181818</v>
      </c>
      <c r="N73" s="14">
        <f>AVERAGE(N65:N72)</f>
        <v>11.21875</v>
      </c>
      <c r="O73" s="20">
        <f t="shared" si="41"/>
        <v>0.98181818181818181</v>
      </c>
      <c r="P73" s="20">
        <f t="shared" si="42"/>
        <v>0.5636363636363636</v>
      </c>
    </row>
    <row r="74" spans="1:17" ht="18.75" x14ac:dyDescent="0.3">
      <c r="A74" s="15" t="s">
        <v>14</v>
      </c>
      <c r="B74" s="15"/>
      <c r="C74" s="15"/>
      <c r="D74" s="55"/>
      <c r="E74" s="15"/>
      <c r="F74" s="55"/>
      <c r="G74" s="15"/>
      <c r="H74" s="55"/>
      <c r="I74" s="15"/>
      <c r="J74" s="55"/>
      <c r="K74" s="15"/>
      <c r="L74" s="55"/>
      <c r="M74" s="15"/>
      <c r="N74" s="15"/>
      <c r="O74" s="55"/>
      <c r="P74" s="55"/>
    </row>
    <row r="78" spans="1:17" ht="18.75" x14ac:dyDescent="0.3">
      <c r="A78" s="92" t="s">
        <v>22</v>
      </c>
      <c r="B78" s="92"/>
      <c r="C78" s="92"/>
      <c r="D78" s="1" t="s">
        <v>78</v>
      </c>
    </row>
    <row r="79" spans="1:17" ht="18.75" x14ac:dyDescent="0.25">
      <c r="A79" s="93" t="s">
        <v>1</v>
      </c>
      <c r="B79" s="94" t="s">
        <v>2</v>
      </c>
      <c r="C79" s="96" t="s">
        <v>3</v>
      </c>
      <c r="D79" s="96"/>
      <c r="E79" s="97">
        <v>5</v>
      </c>
      <c r="F79" s="98"/>
      <c r="G79" s="97">
        <v>4</v>
      </c>
      <c r="H79" s="98"/>
      <c r="I79" s="97">
        <v>3</v>
      </c>
      <c r="J79" s="98"/>
      <c r="K79" s="97">
        <v>2</v>
      </c>
      <c r="L79" s="98"/>
      <c r="M79" s="90" t="s">
        <v>4</v>
      </c>
      <c r="N79" s="90" t="s">
        <v>5</v>
      </c>
      <c r="O79" s="90" t="s">
        <v>6</v>
      </c>
      <c r="P79" s="90" t="s">
        <v>7</v>
      </c>
    </row>
    <row r="80" spans="1:17" ht="37.5" x14ac:dyDescent="0.25">
      <c r="A80" s="93"/>
      <c r="B80" s="95"/>
      <c r="C80" s="2" t="s">
        <v>8</v>
      </c>
      <c r="D80" s="2" t="s">
        <v>9</v>
      </c>
      <c r="E80" s="3" t="s">
        <v>8</v>
      </c>
      <c r="F80" s="3" t="s">
        <v>9</v>
      </c>
      <c r="G80" s="3" t="s">
        <v>8</v>
      </c>
      <c r="H80" s="3" t="s">
        <v>9</v>
      </c>
      <c r="I80" s="3" t="s">
        <v>8</v>
      </c>
      <c r="J80" s="3" t="s">
        <v>9</v>
      </c>
      <c r="K80" s="3" t="s">
        <v>8</v>
      </c>
      <c r="L80" s="3" t="s">
        <v>9</v>
      </c>
      <c r="M80" s="91"/>
      <c r="N80" s="91"/>
      <c r="O80" s="91"/>
      <c r="P80" s="91"/>
    </row>
    <row r="81" spans="1:16" ht="18.75" x14ac:dyDescent="0.3">
      <c r="A81" s="4" t="s">
        <v>10</v>
      </c>
      <c r="B81" s="77"/>
      <c r="C81" s="78"/>
      <c r="D81" s="79"/>
      <c r="E81" s="78"/>
      <c r="F81" s="80"/>
      <c r="G81" s="78"/>
      <c r="H81" s="80"/>
      <c r="I81" s="78"/>
      <c r="J81" s="80"/>
      <c r="K81" s="78"/>
      <c r="L81" s="80"/>
      <c r="M81" s="81"/>
      <c r="N81" s="81"/>
      <c r="O81" s="82"/>
      <c r="P81" s="82"/>
    </row>
    <row r="82" spans="1:16" ht="18.75" x14ac:dyDescent="0.3">
      <c r="A82" s="4" t="s">
        <v>11</v>
      </c>
      <c r="B82" s="5">
        <v>1</v>
      </c>
      <c r="C82" s="6">
        <f>E82+G82+I82+K82</f>
        <v>1</v>
      </c>
      <c r="D82" s="7">
        <f t="shared" ref="D81:D88" si="45">C82/B82</f>
        <v>1</v>
      </c>
      <c r="E82" s="6">
        <v>0</v>
      </c>
      <c r="F82" s="8">
        <f t="shared" ref="F81:F88" si="46">E82/$C82</f>
        <v>0</v>
      </c>
      <c r="G82" s="6">
        <v>0</v>
      </c>
      <c r="H82" s="9">
        <f t="shared" ref="H81:H90" si="47">G82/$C82</f>
        <v>0</v>
      </c>
      <c r="I82" s="6">
        <v>1</v>
      </c>
      <c r="J82" s="9">
        <f t="shared" ref="J81:J90" si="48">I82/$C82</f>
        <v>1</v>
      </c>
      <c r="K82" s="6">
        <v>0</v>
      </c>
      <c r="L82" s="9">
        <f t="shared" ref="L81:L90" si="49">K82/$C82</f>
        <v>0</v>
      </c>
      <c r="M82" s="10">
        <f t="shared" ref="M82:M90" si="50" xml:space="preserve"> (E82*5+G82*4+I82*3+K82*2)/C82</f>
        <v>3</v>
      </c>
      <c r="N82" s="10">
        <v>6</v>
      </c>
      <c r="O82" s="11">
        <f t="shared" ref="O81:O89" si="51">(C82-K82)/C82</f>
        <v>1</v>
      </c>
      <c r="P82" s="11">
        <f t="shared" ref="P81:P89" si="52">(E82+G82)/C82</f>
        <v>0</v>
      </c>
    </row>
    <row r="83" spans="1:16" ht="18.75" x14ac:dyDescent="0.3">
      <c r="A83" s="4" t="s">
        <v>15</v>
      </c>
      <c r="B83" s="77"/>
      <c r="C83" s="78">
        <f t="shared" ref="C83:C88" si="53">E83+G83+I83+K83</f>
        <v>0</v>
      </c>
      <c r="D83" s="79" t="e">
        <f t="shared" si="45"/>
        <v>#DIV/0!</v>
      </c>
      <c r="E83" s="78"/>
      <c r="F83" s="80" t="e">
        <f t="shared" si="46"/>
        <v>#DIV/0!</v>
      </c>
      <c r="G83" s="78"/>
      <c r="H83" s="80" t="e">
        <f t="shared" si="47"/>
        <v>#DIV/0!</v>
      </c>
      <c r="I83" s="78"/>
      <c r="J83" s="80" t="e">
        <f t="shared" si="48"/>
        <v>#DIV/0!</v>
      </c>
      <c r="K83" s="78"/>
      <c r="L83" s="80" t="e">
        <f t="shared" si="49"/>
        <v>#DIV/0!</v>
      </c>
      <c r="M83" s="81" t="e">
        <f t="shared" si="50"/>
        <v>#DIV/0!</v>
      </c>
      <c r="N83" s="81"/>
      <c r="O83" s="82" t="e">
        <f t="shared" si="51"/>
        <v>#DIV/0!</v>
      </c>
      <c r="P83" s="82" t="e">
        <f t="shared" si="52"/>
        <v>#DIV/0!</v>
      </c>
    </row>
    <row r="84" spans="1:16" ht="18.75" x14ac:dyDescent="0.3">
      <c r="A84" s="4" t="s">
        <v>16</v>
      </c>
      <c r="B84" s="77"/>
      <c r="C84" s="78">
        <f t="shared" si="53"/>
        <v>0</v>
      </c>
      <c r="D84" s="79" t="e">
        <f t="shared" si="45"/>
        <v>#DIV/0!</v>
      </c>
      <c r="E84" s="78"/>
      <c r="F84" s="80" t="e">
        <f t="shared" si="46"/>
        <v>#DIV/0!</v>
      </c>
      <c r="G84" s="78"/>
      <c r="H84" s="80" t="e">
        <f t="shared" si="47"/>
        <v>#DIV/0!</v>
      </c>
      <c r="I84" s="78"/>
      <c r="J84" s="80" t="e">
        <f t="shared" si="48"/>
        <v>#DIV/0!</v>
      </c>
      <c r="K84" s="78"/>
      <c r="L84" s="80" t="e">
        <f t="shared" si="49"/>
        <v>#DIV/0!</v>
      </c>
      <c r="M84" s="81" t="e">
        <f t="shared" si="50"/>
        <v>#DIV/0!</v>
      </c>
      <c r="N84" s="81"/>
      <c r="O84" s="82" t="e">
        <f t="shared" si="51"/>
        <v>#DIV/0!</v>
      </c>
      <c r="P84" s="82" t="e">
        <f t="shared" si="52"/>
        <v>#DIV/0!</v>
      </c>
    </row>
    <row r="85" spans="1:16" ht="18.75" x14ac:dyDescent="0.3">
      <c r="A85" s="4" t="s">
        <v>12</v>
      </c>
      <c r="B85" s="19">
        <v>2</v>
      </c>
      <c r="C85" s="6">
        <f t="shared" si="53"/>
        <v>2</v>
      </c>
      <c r="D85" s="17">
        <f t="shared" si="45"/>
        <v>1</v>
      </c>
      <c r="E85" s="16">
        <v>0</v>
      </c>
      <c r="F85" s="22">
        <f t="shared" si="46"/>
        <v>0</v>
      </c>
      <c r="G85" s="16">
        <v>0</v>
      </c>
      <c r="H85" s="22">
        <f t="shared" si="47"/>
        <v>0</v>
      </c>
      <c r="I85" s="16">
        <v>2</v>
      </c>
      <c r="J85" s="22">
        <f t="shared" si="48"/>
        <v>1</v>
      </c>
      <c r="K85" s="16">
        <v>0</v>
      </c>
      <c r="L85" s="22">
        <f t="shared" si="49"/>
        <v>0</v>
      </c>
      <c r="M85" s="10">
        <f t="shared" si="50"/>
        <v>3</v>
      </c>
      <c r="N85" s="18">
        <v>5.5</v>
      </c>
      <c r="O85" s="23">
        <f t="shared" si="51"/>
        <v>1</v>
      </c>
      <c r="P85" s="23">
        <f t="shared" si="52"/>
        <v>0</v>
      </c>
    </row>
    <row r="86" spans="1:16" ht="18.75" x14ac:dyDescent="0.3">
      <c r="A86" s="4" t="s">
        <v>17</v>
      </c>
      <c r="B86" s="77"/>
      <c r="C86" s="78">
        <f t="shared" si="53"/>
        <v>0</v>
      </c>
      <c r="D86" s="79" t="e">
        <f t="shared" si="45"/>
        <v>#DIV/0!</v>
      </c>
      <c r="E86" s="78"/>
      <c r="F86" s="80" t="e">
        <f t="shared" si="46"/>
        <v>#DIV/0!</v>
      </c>
      <c r="G86" s="78"/>
      <c r="H86" s="80" t="e">
        <f t="shared" si="47"/>
        <v>#DIV/0!</v>
      </c>
      <c r="I86" s="78"/>
      <c r="J86" s="80" t="e">
        <f t="shared" si="48"/>
        <v>#DIV/0!</v>
      </c>
      <c r="K86" s="78"/>
      <c r="L86" s="80" t="e">
        <f t="shared" si="49"/>
        <v>#DIV/0!</v>
      </c>
      <c r="M86" s="81" t="e">
        <f t="shared" si="50"/>
        <v>#DIV/0!</v>
      </c>
      <c r="N86" s="81"/>
      <c r="O86" s="82" t="e">
        <f t="shared" si="51"/>
        <v>#DIV/0!</v>
      </c>
      <c r="P86" s="82" t="e">
        <f t="shared" si="52"/>
        <v>#DIV/0!</v>
      </c>
    </row>
    <row r="87" spans="1:16" ht="18.75" x14ac:dyDescent="0.3">
      <c r="A87" s="4" t="s">
        <v>18</v>
      </c>
      <c r="B87" s="77"/>
      <c r="C87" s="78">
        <f t="shared" si="53"/>
        <v>0</v>
      </c>
      <c r="D87" s="79" t="e">
        <f t="shared" si="45"/>
        <v>#DIV/0!</v>
      </c>
      <c r="E87" s="78"/>
      <c r="F87" s="80" t="e">
        <f t="shared" si="46"/>
        <v>#DIV/0!</v>
      </c>
      <c r="G87" s="78"/>
      <c r="H87" s="80" t="e">
        <f t="shared" si="47"/>
        <v>#DIV/0!</v>
      </c>
      <c r="I87" s="78"/>
      <c r="J87" s="80" t="e">
        <f t="shared" si="48"/>
        <v>#DIV/0!</v>
      </c>
      <c r="K87" s="78"/>
      <c r="L87" s="80" t="e">
        <f t="shared" si="49"/>
        <v>#DIV/0!</v>
      </c>
      <c r="M87" s="81" t="e">
        <f t="shared" si="50"/>
        <v>#DIV/0!</v>
      </c>
      <c r="N87" s="81"/>
      <c r="O87" s="82" t="e">
        <f t="shared" si="51"/>
        <v>#DIV/0!</v>
      </c>
      <c r="P87" s="82" t="e">
        <f t="shared" si="52"/>
        <v>#DIV/0!</v>
      </c>
    </row>
    <row r="88" spans="1:16" ht="18.75" x14ac:dyDescent="0.3">
      <c r="A88" s="4" t="s">
        <v>28</v>
      </c>
      <c r="B88" s="5">
        <v>2</v>
      </c>
      <c r="C88" s="6">
        <f t="shared" si="53"/>
        <v>2</v>
      </c>
      <c r="D88" s="17">
        <f t="shared" si="45"/>
        <v>1</v>
      </c>
      <c r="E88" s="16">
        <v>0</v>
      </c>
      <c r="F88" s="22">
        <f t="shared" si="46"/>
        <v>0</v>
      </c>
      <c r="G88" s="16">
        <v>0</v>
      </c>
      <c r="H88" s="22">
        <f t="shared" si="47"/>
        <v>0</v>
      </c>
      <c r="I88" s="16">
        <v>2</v>
      </c>
      <c r="J88" s="22">
        <f t="shared" si="48"/>
        <v>1</v>
      </c>
      <c r="K88" s="16">
        <v>0</v>
      </c>
      <c r="L88" s="22">
        <f t="shared" si="49"/>
        <v>0</v>
      </c>
      <c r="M88" s="10">
        <f t="shared" si="50"/>
        <v>3</v>
      </c>
      <c r="N88" s="18">
        <v>6.5</v>
      </c>
      <c r="O88" s="23">
        <f t="shared" si="51"/>
        <v>1</v>
      </c>
      <c r="P88" s="23">
        <f t="shared" si="52"/>
        <v>0</v>
      </c>
    </row>
    <row r="89" spans="1:16" ht="18.75" x14ac:dyDescent="0.3">
      <c r="A89" s="12" t="s">
        <v>13</v>
      </c>
      <c r="B89" s="12">
        <f>SUM(B81:B88)</f>
        <v>5</v>
      </c>
      <c r="C89" s="13">
        <f>SUM(C81:C88)</f>
        <v>5</v>
      </c>
      <c r="D89" s="20">
        <f>C89/B89</f>
        <v>1</v>
      </c>
      <c r="E89" s="13">
        <f>SUM(E81:E88)</f>
        <v>0</v>
      </c>
      <c r="F89" s="21">
        <f>E89/C89</f>
        <v>0</v>
      </c>
      <c r="G89" s="13">
        <f>SUM(G81:G88)</f>
        <v>0</v>
      </c>
      <c r="H89" s="21">
        <f t="shared" si="47"/>
        <v>0</v>
      </c>
      <c r="I89" s="13">
        <f>SUM(I81:I88)</f>
        <v>5</v>
      </c>
      <c r="J89" s="21">
        <f t="shared" si="48"/>
        <v>1</v>
      </c>
      <c r="K89" s="13">
        <f>SUM(K81:K88)</f>
        <v>0</v>
      </c>
      <c r="L89" s="21">
        <f t="shared" si="49"/>
        <v>0</v>
      </c>
      <c r="M89" s="14">
        <f t="shared" si="50"/>
        <v>3</v>
      </c>
      <c r="N89" s="14">
        <f>AVERAGE(N81:N88)</f>
        <v>6</v>
      </c>
      <c r="O89" s="20">
        <f t="shared" si="51"/>
        <v>1</v>
      </c>
      <c r="P89" s="20">
        <f t="shared" si="52"/>
        <v>0</v>
      </c>
    </row>
    <row r="90" spans="1:16" ht="18.75" x14ac:dyDescent="0.3">
      <c r="A90" s="15" t="s">
        <v>14</v>
      </c>
      <c r="B90" s="15">
        <v>166</v>
      </c>
      <c r="C90" s="15">
        <v>165</v>
      </c>
      <c r="D90" s="55">
        <f>C90/B90</f>
        <v>0.99397590361445787</v>
      </c>
      <c r="E90" s="15">
        <v>0</v>
      </c>
      <c r="F90" s="56">
        <f t="shared" ref="F90:F91" si="54">E90/C90</f>
        <v>0</v>
      </c>
      <c r="G90" s="15">
        <v>3</v>
      </c>
      <c r="H90" s="56">
        <f t="shared" si="47"/>
        <v>1.8181818181818181E-2</v>
      </c>
      <c r="I90" s="15">
        <v>128</v>
      </c>
      <c r="J90" s="56">
        <f t="shared" si="48"/>
        <v>0.77575757575757576</v>
      </c>
      <c r="K90" s="15">
        <v>34</v>
      </c>
      <c r="L90" s="56">
        <f t="shared" si="49"/>
        <v>0.20606060606060606</v>
      </c>
      <c r="M90" s="60">
        <f t="shared" si="50"/>
        <v>2.812121212121212</v>
      </c>
      <c r="N90" s="60">
        <f>AVERAGE(N82:N89)</f>
        <v>6</v>
      </c>
      <c r="O90" s="55">
        <f t="shared" ref="O90" si="55">(C90-K90)/C90</f>
        <v>0.79393939393939394</v>
      </c>
      <c r="P90" s="55">
        <f t="shared" ref="P90" si="56">(E90+G90)/C90</f>
        <v>1.8181818181818181E-2</v>
      </c>
    </row>
    <row r="91" spans="1:16" ht="18.75" x14ac:dyDescent="0.25">
      <c r="F91" s="99"/>
    </row>
    <row r="94" spans="1:16" ht="18.75" x14ac:dyDescent="0.3">
      <c r="A94" s="92" t="s">
        <v>22</v>
      </c>
      <c r="B94" s="92"/>
      <c r="C94" s="92"/>
      <c r="D94" s="1" t="s">
        <v>44</v>
      </c>
    </row>
    <row r="95" spans="1:16" ht="18.75" x14ac:dyDescent="0.25">
      <c r="A95" s="93" t="s">
        <v>1</v>
      </c>
      <c r="B95" s="94" t="s">
        <v>2</v>
      </c>
      <c r="C95" s="96" t="s">
        <v>3</v>
      </c>
      <c r="D95" s="96"/>
      <c r="E95" s="97">
        <v>5</v>
      </c>
      <c r="F95" s="98"/>
      <c r="G95" s="97">
        <v>4</v>
      </c>
      <c r="H95" s="98"/>
      <c r="I95" s="97">
        <v>3</v>
      </c>
      <c r="J95" s="98"/>
      <c r="K95" s="97">
        <v>2</v>
      </c>
      <c r="L95" s="98"/>
      <c r="M95" s="90" t="s">
        <v>4</v>
      </c>
      <c r="N95" s="90" t="s">
        <v>5</v>
      </c>
      <c r="O95" s="90" t="s">
        <v>6</v>
      </c>
      <c r="P95" s="90" t="s">
        <v>7</v>
      </c>
    </row>
    <row r="96" spans="1:16" ht="37.5" x14ac:dyDescent="0.25">
      <c r="A96" s="93"/>
      <c r="B96" s="95"/>
      <c r="C96" s="2" t="s">
        <v>8</v>
      </c>
      <c r="D96" s="2" t="s">
        <v>9</v>
      </c>
      <c r="E96" s="3" t="s">
        <v>8</v>
      </c>
      <c r="F96" s="3" t="s">
        <v>9</v>
      </c>
      <c r="G96" s="3" t="s">
        <v>8</v>
      </c>
      <c r="H96" s="3" t="s">
        <v>9</v>
      </c>
      <c r="I96" s="3" t="s">
        <v>8</v>
      </c>
      <c r="J96" s="3" t="s">
        <v>9</v>
      </c>
      <c r="K96" s="3" t="s">
        <v>8</v>
      </c>
      <c r="L96" s="3" t="s">
        <v>9</v>
      </c>
      <c r="M96" s="91"/>
      <c r="N96" s="91"/>
      <c r="O96" s="91"/>
      <c r="P96" s="91"/>
    </row>
    <row r="97" spans="1:16" ht="18.75" x14ac:dyDescent="0.3">
      <c r="A97" s="4" t="s">
        <v>10</v>
      </c>
      <c r="B97" s="5">
        <v>10</v>
      </c>
      <c r="C97" s="6">
        <f>E97+G97+I97+K97</f>
        <v>10</v>
      </c>
      <c r="D97" s="7">
        <f t="shared" ref="D97:D104" si="57">C97/B97</f>
        <v>1</v>
      </c>
      <c r="E97" s="6">
        <v>1</v>
      </c>
      <c r="F97" s="8">
        <f t="shared" ref="F97:F104" si="58">E97/$C97</f>
        <v>0.1</v>
      </c>
      <c r="G97" s="6">
        <v>7</v>
      </c>
      <c r="H97" s="9">
        <f t="shared" ref="H97:H105" si="59">G97/$C97</f>
        <v>0.7</v>
      </c>
      <c r="I97" s="6">
        <v>2</v>
      </c>
      <c r="J97" s="9">
        <f t="shared" ref="J97:J105" si="60">I97/$C97</f>
        <v>0.2</v>
      </c>
      <c r="K97" s="6">
        <v>0</v>
      </c>
      <c r="L97" s="9">
        <f t="shared" ref="L97:L105" si="61">K97/$C97</f>
        <v>0</v>
      </c>
      <c r="M97" s="10">
        <f xml:space="preserve"> (E97*5+G97*4+I97*3+K97*2)/C97</f>
        <v>3.9</v>
      </c>
      <c r="N97" s="10">
        <v>12</v>
      </c>
      <c r="O97" s="11">
        <f t="shared" ref="O97:O105" si="62">(C97-K97)/C97</f>
        <v>1</v>
      </c>
      <c r="P97" s="11">
        <f t="shared" ref="P97:P105" si="63">(E97+G97)/C97</f>
        <v>0.8</v>
      </c>
    </row>
    <row r="98" spans="1:16" ht="18.75" x14ac:dyDescent="0.3">
      <c r="A98" s="4" t="s">
        <v>11</v>
      </c>
      <c r="B98" s="5">
        <v>62</v>
      </c>
      <c r="C98" s="6">
        <f>E98+G98+I98+K98</f>
        <v>62</v>
      </c>
      <c r="D98" s="7">
        <f t="shared" si="57"/>
        <v>1</v>
      </c>
      <c r="E98" s="6">
        <v>9</v>
      </c>
      <c r="F98" s="8">
        <f t="shared" si="58"/>
        <v>0.14516129032258066</v>
      </c>
      <c r="G98" s="6">
        <v>30</v>
      </c>
      <c r="H98" s="9">
        <f t="shared" si="59"/>
        <v>0.4838709677419355</v>
      </c>
      <c r="I98" s="6">
        <v>23</v>
      </c>
      <c r="J98" s="9">
        <f t="shared" si="60"/>
        <v>0.37096774193548387</v>
      </c>
      <c r="K98" s="6">
        <v>0</v>
      </c>
      <c r="L98" s="9">
        <f t="shared" si="61"/>
        <v>0</v>
      </c>
      <c r="M98" s="10">
        <f t="shared" ref="M98:M105" si="64" xml:space="preserve"> (E98*5+G98*4+I98*3+K98*2)/C98</f>
        <v>3.774193548387097</v>
      </c>
      <c r="N98" s="10">
        <v>12</v>
      </c>
      <c r="O98" s="11">
        <f t="shared" si="62"/>
        <v>1</v>
      </c>
      <c r="P98" s="11">
        <f t="shared" si="63"/>
        <v>0.62903225806451613</v>
      </c>
    </row>
    <row r="99" spans="1:16" ht="18.75" x14ac:dyDescent="0.3">
      <c r="A99" s="4" t="s">
        <v>15</v>
      </c>
      <c r="B99" s="19">
        <v>18</v>
      </c>
      <c r="C99" s="6">
        <f t="shared" ref="C99:C104" si="65">E99+G99+I99+K99</f>
        <v>18</v>
      </c>
      <c r="D99" s="17">
        <f t="shared" si="57"/>
        <v>1</v>
      </c>
      <c r="E99" s="16">
        <v>2</v>
      </c>
      <c r="F99" s="22">
        <f t="shared" si="58"/>
        <v>0.1111111111111111</v>
      </c>
      <c r="G99" s="16">
        <v>11</v>
      </c>
      <c r="H99" s="22">
        <f t="shared" si="59"/>
        <v>0.61111111111111116</v>
      </c>
      <c r="I99" s="16">
        <v>5</v>
      </c>
      <c r="J99" s="22">
        <f t="shared" si="60"/>
        <v>0.27777777777777779</v>
      </c>
      <c r="K99" s="16">
        <v>0</v>
      </c>
      <c r="L99" s="22">
        <f t="shared" si="61"/>
        <v>0</v>
      </c>
      <c r="M99" s="10">
        <f t="shared" si="64"/>
        <v>3.8333333333333335</v>
      </c>
      <c r="N99" s="18">
        <v>12</v>
      </c>
      <c r="O99" s="23">
        <f t="shared" si="62"/>
        <v>1</v>
      </c>
      <c r="P99" s="23">
        <f t="shared" si="63"/>
        <v>0.72222222222222221</v>
      </c>
    </row>
    <row r="100" spans="1:16" ht="18.75" x14ac:dyDescent="0.3">
      <c r="A100" s="4" t="s">
        <v>16</v>
      </c>
      <c r="B100" s="19">
        <v>28</v>
      </c>
      <c r="C100" s="6">
        <f t="shared" si="65"/>
        <v>28</v>
      </c>
      <c r="D100" s="17">
        <f t="shared" si="57"/>
        <v>1</v>
      </c>
      <c r="E100" s="16">
        <v>1</v>
      </c>
      <c r="F100" s="22">
        <f t="shared" si="58"/>
        <v>3.5714285714285712E-2</v>
      </c>
      <c r="G100" s="16">
        <v>18</v>
      </c>
      <c r="H100" s="22">
        <f t="shared" si="59"/>
        <v>0.6428571428571429</v>
      </c>
      <c r="I100" s="16">
        <v>9</v>
      </c>
      <c r="J100" s="22">
        <f t="shared" si="60"/>
        <v>0.32142857142857145</v>
      </c>
      <c r="K100" s="16">
        <v>0</v>
      </c>
      <c r="L100" s="22">
        <f t="shared" si="61"/>
        <v>0</v>
      </c>
      <c r="M100" s="10">
        <f t="shared" si="64"/>
        <v>3.7142857142857144</v>
      </c>
      <c r="N100" s="18">
        <v>12</v>
      </c>
      <c r="O100" s="23">
        <f t="shared" si="62"/>
        <v>1</v>
      </c>
      <c r="P100" s="23">
        <f t="shared" si="63"/>
        <v>0.6785714285714286</v>
      </c>
    </row>
    <row r="101" spans="1:16" ht="18.75" x14ac:dyDescent="0.3">
      <c r="A101" s="4" t="s">
        <v>12</v>
      </c>
      <c r="B101" s="19">
        <v>52</v>
      </c>
      <c r="C101" s="6">
        <f t="shared" si="65"/>
        <v>52</v>
      </c>
      <c r="D101" s="17">
        <f t="shared" si="57"/>
        <v>1</v>
      </c>
      <c r="E101" s="16">
        <v>3</v>
      </c>
      <c r="F101" s="22">
        <f t="shared" si="58"/>
        <v>5.7692307692307696E-2</v>
      </c>
      <c r="G101" s="16">
        <v>26</v>
      </c>
      <c r="H101" s="22">
        <f t="shared" si="59"/>
        <v>0.5</v>
      </c>
      <c r="I101" s="16">
        <v>23</v>
      </c>
      <c r="J101" s="22">
        <f t="shared" si="60"/>
        <v>0.44230769230769229</v>
      </c>
      <c r="K101" s="16">
        <v>0</v>
      </c>
      <c r="L101" s="22">
        <f t="shared" si="61"/>
        <v>0</v>
      </c>
      <c r="M101" s="10">
        <f t="shared" si="64"/>
        <v>3.6153846153846154</v>
      </c>
      <c r="N101" s="18">
        <v>11.75</v>
      </c>
      <c r="O101" s="23">
        <f t="shared" si="62"/>
        <v>1</v>
      </c>
      <c r="P101" s="23">
        <f t="shared" si="63"/>
        <v>0.55769230769230771</v>
      </c>
    </row>
    <row r="102" spans="1:16" ht="18.75" x14ac:dyDescent="0.3">
      <c r="A102" s="4" t="s">
        <v>17</v>
      </c>
      <c r="B102" s="19">
        <v>8</v>
      </c>
      <c r="C102" s="6">
        <f t="shared" si="65"/>
        <v>8</v>
      </c>
      <c r="D102" s="17">
        <f t="shared" si="57"/>
        <v>1</v>
      </c>
      <c r="E102" s="16">
        <v>1</v>
      </c>
      <c r="F102" s="22">
        <f t="shared" si="58"/>
        <v>0.125</v>
      </c>
      <c r="G102" s="16">
        <v>4</v>
      </c>
      <c r="H102" s="22">
        <f t="shared" si="59"/>
        <v>0.5</v>
      </c>
      <c r="I102" s="16">
        <v>3</v>
      </c>
      <c r="J102" s="22">
        <f t="shared" si="60"/>
        <v>0.375</v>
      </c>
      <c r="K102" s="16">
        <v>0</v>
      </c>
      <c r="L102" s="22">
        <f t="shared" si="61"/>
        <v>0</v>
      </c>
      <c r="M102" s="10">
        <f t="shared" si="64"/>
        <v>3.75</v>
      </c>
      <c r="N102" s="18">
        <v>10.5</v>
      </c>
      <c r="O102" s="23">
        <f t="shared" si="62"/>
        <v>1</v>
      </c>
      <c r="P102" s="23">
        <f t="shared" si="63"/>
        <v>0.625</v>
      </c>
    </row>
    <row r="103" spans="1:16" ht="18.75" x14ac:dyDescent="0.3">
      <c r="A103" s="4" t="s">
        <v>18</v>
      </c>
      <c r="B103" s="19">
        <v>29</v>
      </c>
      <c r="C103" s="6">
        <f t="shared" si="65"/>
        <v>29</v>
      </c>
      <c r="D103" s="17">
        <f t="shared" si="57"/>
        <v>1</v>
      </c>
      <c r="E103" s="16">
        <v>2</v>
      </c>
      <c r="F103" s="22">
        <f t="shared" si="58"/>
        <v>6.8965517241379309E-2</v>
      </c>
      <c r="G103" s="16">
        <v>8</v>
      </c>
      <c r="H103" s="22">
        <f t="shared" si="59"/>
        <v>0.27586206896551724</v>
      </c>
      <c r="I103" s="16">
        <v>19</v>
      </c>
      <c r="J103" s="22">
        <f t="shared" si="60"/>
        <v>0.65517241379310343</v>
      </c>
      <c r="K103" s="16">
        <v>0</v>
      </c>
      <c r="L103" s="22">
        <f t="shared" si="61"/>
        <v>0</v>
      </c>
      <c r="M103" s="10">
        <f t="shared" si="64"/>
        <v>3.4137931034482758</v>
      </c>
      <c r="N103" s="18">
        <v>9.5</v>
      </c>
      <c r="O103" s="23">
        <f t="shared" si="62"/>
        <v>1</v>
      </c>
      <c r="P103" s="23">
        <f t="shared" si="63"/>
        <v>0.34482758620689657</v>
      </c>
    </row>
    <row r="104" spans="1:16" ht="18.75" x14ac:dyDescent="0.3">
      <c r="A104" s="4" t="s">
        <v>28</v>
      </c>
      <c r="B104" s="5">
        <v>14</v>
      </c>
      <c r="C104" s="6">
        <f t="shared" si="65"/>
        <v>14</v>
      </c>
      <c r="D104" s="17">
        <f t="shared" si="57"/>
        <v>1</v>
      </c>
      <c r="E104" s="16">
        <v>0</v>
      </c>
      <c r="F104" s="22">
        <f t="shared" si="58"/>
        <v>0</v>
      </c>
      <c r="G104" s="16">
        <v>1</v>
      </c>
      <c r="H104" s="22">
        <f t="shared" si="59"/>
        <v>7.1428571428571425E-2</v>
      </c>
      <c r="I104" s="16">
        <v>13</v>
      </c>
      <c r="J104" s="22">
        <f t="shared" si="60"/>
        <v>0.9285714285714286</v>
      </c>
      <c r="K104" s="16">
        <v>0</v>
      </c>
      <c r="L104" s="22">
        <f t="shared" si="61"/>
        <v>0</v>
      </c>
      <c r="M104" s="10">
        <f t="shared" si="64"/>
        <v>3.0714285714285716</v>
      </c>
      <c r="N104" s="18">
        <v>10</v>
      </c>
      <c r="O104" s="23">
        <f t="shared" si="62"/>
        <v>1</v>
      </c>
      <c r="P104" s="23">
        <f t="shared" si="63"/>
        <v>7.1428571428571425E-2</v>
      </c>
    </row>
    <row r="105" spans="1:16" ht="18.75" x14ac:dyDescent="0.3">
      <c r="A105" s="12" t="s">
        <v>13</v>
      </c>
      <c r="B105" s="12">
        <f>SUM(B97:B104)</f>
        <v>221</v>
      </c>
      <c r="C105" s="13">
        <f>SUM(C97:C104)</f>
        <v>221</v>
      </c>
      <c r="D105" s="20">
        <f>C105/B105</f>
        <v>1</v>
      </c>
      <c r="E105" s="13">
        <f>SUM(E97:E104)</f>
        <v>19</v>
      </c>
      <c r="F105" s="21">
        <f>E105/C105</f>
        <v>8.5972850678733032E-2</v>
      </c>
      <c r="G105" s="13">
        <f>SUM(G97:G104)</f>
        <v>105</v>
      </c>
      <c r="H105" s="21">
        <f t="shared" si="59"/>
        <v>0.47511312217194568</v>
      </c>
      <c r="I105" s="13">
        <f>SUM(I97:I104)</f>
        <v>97</v>
      </c>
      <c r="J105" s="21">
        <f t="shared" si="60"/>
        <v>0.43891402714932126</v>
      </c>
      <c r="K105" s="13">
        <f>SUM(K97:K104)</f>
        <v>0</v>
      </c>
      <c r="L105" s="21">
        <f t="shared" si="61"/>
        <v>0</v>
      </c>
      <c r="M105" s="14">
        <f t="shared" si="64"/>
        <v>3.6470588235294117</v>
      </c>
      <c r="N105" s="14">
        <f>AVERAGE(N97:N104)</f>
        <v>11.21875</v>
      </c>
      <c r="O105" s="20">
        <f t="shared" si="62"/>
        <v>1</v>
      </c>
      <c r="P105" s="20">
        <f t="shared" si="63"/>
        <v>0.56108597285067874</v>
      </c>
    </row>
    <row r="106" spans="1:16" ht="18.75" x14ac:dyDescent="0.3">
      <c r="A106" s="15" t="s">
        <v>14</v>
      </c>
      <c r="B106" s="15"/>
      <c r="C106" s="15"/>
      <c r="D106" s="55"/>
      <c r="E106" s="15"/>
      <c r="F106" s="55"/>
      <c r="G106" s="15"/>
      <c r="H106" s="55"/>
      <c r="I106" s="15"/>
      <c r="J106" s="55"/>
      <c r="K106" s="15"/>
      <c r="L106" s="55"/>
      <c r="M106" s="15"/>
      <c r="N106" s="15"/>
      <c r="O106" s="55"/>
      <c r="P106" s="55"/>
    </row>
  </sheetData>
  <mergeCells count="84">
    <mergeCell ref="O79:O80"/>
    <mergeCell ref="P79:P80"/>
    <mergeCell ref="A94:C94"/>
    <mergeCell ref="A95:A96"/>
    <mergeCell ref="B95:B96"/>
    <mergeCell ref="C95:D95"/>
    <mergeCell ref="E95:F95"/>
    <mergeCell ref="G95:H95"/>
    <mergeCell ref="I95:J95"/>
    <mergeCell ref="K95:L95"/>
    <mergeCell ref="M95:M96"/>
    <mergeCell ref="N95:N96"/>
    <mergeCell ref="O95:O96"/>
    <mergeCell ref="P95:P96"/>
    <mergeCell ref="G79:H79"/>
    <mergeCell ref="I79:J79"/>
    <mergeCell ref="K79:L79"/>
    <mergeCell ref="M79:M80"/>
    <mergeCell ref="N79:N80"/>
    <mergeCell ref="A78:C78"/>
    <mergeCell ref="A79:A80"/>
    <mergeCell ref="B79:B80"/>
    <mergeCell ref="C79:D79"/>
    <mergeCell ref="E79:F79"/>
    <mergeCell ref="O47:O48"/>
    <mergeCell ref="P47:P48"/>
    <mergeCell ref="A62:C62"/>
    <mergeCell ref="A63:A64"/>
    <mergeCell ref="B63:B64"/>
    <mergeCell ref="C63:D63"/>
    <mergeCell ref="E63:F63"/>
    <mergeCell ref="G63:H63"/>
    <mergeCell ref="I63:J63"/>
    <mergeCell ref="K63:L63"/>
    <mergeCell ref="M63:M64"/>
    <mergeCell ref="N63:N64"/>
    <mergeCell ref="O63:O64"/>
    <mergeCell ref="P63:P64"/>
    <mergeCell ref="G47:H47"/>
    <mergeCell ref="I47:J47"/>
    <mergeCell ref="K47:L47"/>
    <mergeCell ref="M47:M48"/>
    <mergeCell ref="N47:N48"/>
    <mergeCell ref="A46:C46"/>
    <mergeCell ref="A47:A48"/>
    <mergeCell ref="B47:B48"/>
    <mergeCell ref="C47:D47"/>
    <mergeCell ref="E47:F47"/>
    <mergeCell ref="O17:O18"/>
    <mergeCell ref="P17:P18"/>
    <mergeCell ref="G17:H17"/>
    <mergeCell ref="I17:J17"/>
    <mergeCell ref="K17:L17"/>
    <mergeCell ref="M17:M18"/>
    <mergeCell ref="N17:N18"/>
    <mergeCell ref="A16:C16"/>
    <mergeCell ref="A17:A18"/>
    <mergeCell ref="B17:B18"/>
    <mergeCell ref="C17:D17"/>
    <mergeCell ref="E17:F17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31:C31"/>
    <mergeCell ref="A32:A33"/>
    <mergeCell ref="B32:B33"/>
    <mergeCell ref="C32:D32"/>
    <mergeCell ref="E32:F32"/>
    <mergeCell ref="O32:O33"/>
    <mergeCell ref="P32:P33"/>
    <mergeCell ref="G32:H32"/>
    <mergeCell ref="I32:J32"/>
    <mergeCell ref="K32:L32"/>
    <mergeCell ref="M32:M33"/>
    <mergeCell ref="N32:N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английский</vt:lpstr>
      <vt:lpstr>математика</vt:lpstr>
      <vt:lpstr>обществознание</vt:lpstr>
      <vt:lpstr>физика</vt:lpstr>
      <vt:lpstr>химия</vt:lpstr>
      <vt:lpstr>биология</vt:lpstr>
      <vt:lpstr>история</vt:lpstr>
      <vt:lpstr>русский язык</vt:lpstr>
      <vt:lpstr>информатика</vt:lpstr>
      <vt:lpstr>география</vt:lpstr>
      <vt:lpstr>литература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2018-06-06T07:54:01Z</dcterms:created>
  <dcterms:modified xsi:type="dcterms:W3CDTF">2022-09-19T00:25:40Z</dcterms:modified>
</cp:coreProperties>
</file>