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1-22\ГИА\9\СТАТИСТИКА\"/>
    </mc:Choice>
  </mc:AlternateContent>
  <bookViews>
    <workbookView xWindow="0" yWindow="0" windowWidth="10125" windowHeight="5535"/>
  </bookViews>
  <sheets>
    <sheet name="русский язык" sheetId="1" r:id="rId1"/>
    <sheet name="математика" sheetId="2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F14" i="1"/>
  <c r="H14" i="1"/>
  <c r="J14" i="1"/>
  <c r="K14" i="1"/>
  <c r="L14" i="1"/>
  <c r="M14" i="1"/>
  <c r="O14" i="1"/>
  <c r="P14" i="1"/>
  <c r="C11" i="1" l="1"/>
  <c r="C5" i="1"/>
  <c r="C7" i="1"/>
  <c r="C8" i="1"/>
  <c r="C9" i="1"/>
  <c r="L9" i="1" s="1"/>
  <c r="C10" i="1"/>
  <c r="C12" i="1"/>
  <c r="C6" i="1"/>
  <c r="P11" i="1" l="1"/>
  <c r="M11" i="1"/>
  <c r="L11" i="1"/>
  <c r="J11" i="1"/>
  <c r="O11" i="1"/>
  <c r="F11" i="1"/>
  <c r="H11" i="1"/>
  <c r="C6" i="2"/>
  <c r="C7" i="2"/>
  <c r="C8" i="2"/>
  <c r="C9" i="2"/>
  <c r="C10" i="2"/>
  <c r="C11" i="2"/>
  <c r="C12" i="2"/>
  <c r="C5" i="2"/>
  <c r="F11" i="2" l="1"/>
  <c r="H11" i="2"/>
  <c r="J11" i="2"/>
  <c r="L11" i="2"/>
  <c r="M11" i="2"/>
  <c r="N11" i="2"/>
  <c r="O11" i="2"/>
  <c r="D11" i="2"/>
  <c r="O14" i="2" l="1"/>
  <c r="N14" i="2"/>
  <c r="M14" i="2"/>
  <c r="L14" i="2"/>
  <c r="J14" i="2"/>
  <c r="H14" i="2"/>
  <c r="F14" i="2"/>
  <c r="D14" i="2"/>
  <c r="B13" i="2" l="1"/>
  <c r="D5" i="2" l="1"/>
  <c r="F5" i="2"/>
  <c r="H5" i="2"/>
  <c r="J5" i="2"/>
  <c r="L5" i="2"/>
  <c r="M5" i="2"/>
  <c r="N5" i="2"/>
  <c r="O5" i="2"/>
  <c r="F5" i="1"/>
  <c r="H5" i="1"/>
  <c r="J5" i="1"/>
  <c r="L5" i="1"/>
  <c r="M5" i="1"/>
  <c r="O5" i="1"/>
  <c r="P5" i="1"/>
  <c r="K13" i="2" l="1"/>
  <c r="I13" i="2"/>
  <c r="G13" i="2"/>
  <c r="E13" i="2"/>
  <c r="C13" i="2" l="1"/>
  <c r="N13" i="2" s="1"/>
  <c r="O12" i="2"/>
  <c r="N12" i="2"/>
  <c r="M12" i="2"/>
  <c r="L12" i="2"/>
  <c r="J12" i="2"/>
  <c r="H12" i="2"/>
  <c r="F12" i="2"/>
  <c r="D12" i="2"/>
  <c r="O10" i="2"/>
  <c r="N10" i="2"/>
  <c r="M10" i="2"/>
  <c r="L10" i="2"/>
  <c r="J10" i="2"/>
  <c r="H10" i="2"/>
  <c r="F10" i="2"/>
  <c r="D10" i="2"/>
  <c r="O9" i="2"/>
  <c r="N9" i="2"/>
  <c r="M9" i="2"/>
  <c r="L9" i="2"/>
  <c r="J9" i="2"/>
  <c r="H9" i="2"/>
  <c r="F9" i="2"/>
  <c r="D9" i="2"/>
  <c r="O8" i="2"/>
  <c r="N8" i="2"/>
  <c r="M8" i="2"/>
  <c r="L8" i="2"/>
  <c r="J8" i="2"/>
  <c r="H8" i="2"/>
  <c r="F8" i="2"/>
  <c r="D8" i="2"/>
  <c r="O7" i="2"/>
  <c r="N7" i="2"/>
  <c r="M7" i="2"/>
  <c r="L7" i="2"/>
  <c r="J7" i="2"/>
  <c r="H7" i="2"/>
  <c r="F7" i="2"/>
  <c r="D7" i="2"/>
  <c r="O6" i="2"/>
  <c r="N6" i="2"/>
  <c r="M6" i="2"/>
  <c r="L6" i="2"/>
  <c r="J6" i="2"/>
  <c r="H6" i="2"/>
  <c r="F6" i="2"/>
  <c r="D6" i="2"/>
  <c r="F13" i="2" l="1"/>
  <c r="J13" i="2"/>
  <c r="D13" i="2"/>
  <c r="O13" i="2"/>
  <c r="H13" i="2"/>
  <c r="L13" i="2"/>
  <c r="M13" i="2"/>
  <c r="O7" i="1"/>
  <c r="O8" i="1"/>
  <c r="O9" i="1"/>
  <c r="O10" i="1"/>
  <c r="O12" i="1"/>
  <c r="M7" i="1" l="1"/>
  <c r="M8" i="1"/>
  <c r="M9" i="1"/>
  <c r="M10" i="1"/>
  <c r="M12" i="1"/>
  <c r="P7" i="1"/>
  <c r="P8" i="1"/>
  <c r="P9" i="1"/>
  <c r="P10" i="1"/>
  <c r="P12" i="1"/>
  <c r="L7" i="1" l="1"/>
  <c r="L8" i="1"/>
  <c r="L10" i="1"/>
  <c r="L12" i="1"/>
  <c r="J7" i="1"/>
  <c r="J8" i="1"/>
  <c r="J9" i="1"/>
  <c r="J10" i="1"/>
  <c r="J12" i="1"/>
  <c r="H7" i="1"/>
  <c r="H8" i="1"/>
  <c r="H9" i="1"/>
  <c r="H10" i="1"/>
  <c r="H12" i="1"/>
  <c r="F7" i="1"/>
  <c r="F8" i="1"/>
  <c r="F9" i="1"/>
  <c r="F10" i="1"/>
  <c r="F12" i="1"/>
  <c r="C13" i="1"/>
  <c r="E13" i="1"/>
  <c r="G13" i="1"/>
  <c r="I13" i="1"/>
  <c r="K13" i="1"/>
  <c r="P6" i="1"/>
  <c r="O6" i="1"/>
  <c r="M6" i="1"/>
  <c r="L6" i="1"/>
  <c r="J6" i="1"/>
  <c r="H6" i="1"/>
  <c r="F6" i="1"/>
  <c r="F13" i="1" l="1"/>
  <c r="O13" i="1"/>
  <c r="H13" i="1"/>
  <c r="L13" i="1"/>
  <c r="P13" i="1"/>
  <c r="J13" i="1"/>
  <c r="M13" i="1"/>
  <c r="D11" i="1"/>
  <c r="D9" i="1"/>
  <c r="D10" i="1"/>
  <c r="D12" i="1"/>
  <c r="B13" i="1"/>
  <c r="D13" i="1" s="1"/>
  <c r="D7" i="1"/>
  <c r="D6" i="1"/>
  <c r="D5" i="1"/>
  <c r="D8" i="1"/>
</calcChain>
</file>

<file path=xl/sharedStrings.xml><?xml version="1.0" encoding="utf-8"?>
<sst xmlns="http://schemas.openxmlformats.org/spreadsheetml/2006/main" count="55" uniqueCount="21">
  <si>
    <t>ОУ</t>
  </si>
  <si>
    <t xml:space="preserve"> кол-во в РИС</t>
  </si>
  <si>
    <t>сдававших</t>
  </si>
  <si>
    <t>средняя отметка</t>
  </si>
  <si>
    <t>Средний первичный балл</t>
  </si>
  <si>
    <t>подтвер-дивших, %</t>
  </si>
  <si>
    <t>качество, %</t>
  </si>
  <si>
    <t>кол-во</t>
  </si>
  <si>
    <t>%</t>
  </si>
  <si>
    <t>Гимназия</t>
  </si>
  <si>
    <t>СОШ №2</t>
  </si>
  <si>
    <t>СОШ №3</t>
  </si>
  <si>
    <t>СОШ №4</t>
  </si>
  <si>
    <t>СОШ №5</t>
  </si>
  <si>
    <t>СОШ №6</t>
  </si>
  <si>
    <t>СОШ №7</t>
  </si>
  <si>
    <t>город</t>
  </si>
  <si>
    <t>область</t>
  </si>
  <si>
    <t>52- Математика</t>
  </si>
  <si>
    <t>51- Русский язык</t>
  </si>
  <si>
    <t>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</si>
</sst>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FA2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86CD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4" fontId="0" fillId="0" borderId="0" xfId="0" applyNumberFormat="1"/>
    <xf numFmtId="2" fontId="2" fillId="0" borderId="5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Fill="1" applyBorder="1" applyAlignment="1">
      <alignment vertical="center"/>
    </xf>
    <xf numFmtId="9" fontId="1" fillId="0" borderId="1" xfId="0" applyNumberFormat="1" applyFont="1" applyBorder="1"/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/>
    <xf numFmtId="0" fontId="1" fillId="0" borderId="1" xfId="0" applyFont="1" applyBorder="1" applyAlignment="1">
      <alignment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vertical="center"/>
    </xf>
    <xf numFmtId="2" fontId="1" fillId="5" borderId="1" xfId="0" applyNumberFormat="1" applyFont="1" applyFill="1" applyBorder="1" applyAlignment="1">
      <alignment vertical="center"/>
    </xf>
    <xf numFmtId="10" fontId="2" fillId="3" borderId="1" xfId="0" applyNumberFormat="1" applyFont="1" applyFill="1" applyBorder="1" applyAlignment="1">
      <alignment vertical="center"/>
    </xf>
    <xf numFmtId="10" fontId="2" fillId="3" borderId="1" xfId="0" applyNumberFormat="1" applyFont="1" applyFill="1" applyBorder="1"/>
    <xf numFmtId="10" fontId="2" fillId="4" borderId="1" xfId="0" applyNumberFormat="1" applyFont="1" applyFill="1" applyBorder="1"/>
    <xf numFmtId="0" fontId="2" fillId="6" borderId="1" xfId="0" applyFont="1" applyFill="1" applyBorder="1"/>
    <xf numFmtId="0" fontId="2" fillId="6" borderId="1" xfId="0" applyFont="1" applyFill="1" applyBorder="1" applyAlignment="1">
      <alignment vertical="center"/>
    </xf>
    <xf numFmtId="164" fontId="2" fillId="6" borderId="1" xfId="0" applyNumberFormat="1" applyFont="1" applyFill="1" applyBorder="1"/>
    <xf numFmtId="10" fontId="2" fillId="6" borderId="1" xfId="0" applyNumberFormat="1" applyFont="1" applyFill="1" applyBorder="1" applyAlignment="1">
      <alignment vertical="center"/>
    </xf>
    <xf numFmtId="2" fontId="2" fillId="6" borderId="1" xfId="0" applyNumberFormat="1" applyFont="1" applyFill="1" applyBorder="1" applyAlignment="1">
      <alignment vertical="center"/>
    </xf>
    <xf numFmtId="9" fontId="1" fillId="4" borderId="1" xfId="0" applyNumberFormat="1" applyFont="1" applyFill="1" applyBorder="1"/>
    <xf numFmtId="164" fontId="1" fillId="4" borderId="1" xfId="0" applyNumberFormat="1" applyFont="1" applyFill="1" applyBorder="1" applyAlignment="1">
      <alignment vertical="center"/>
    </xf>
    <xf numFmtId="10" fontId="2" fillId="4" borderId="1" xfId="0" applyNumberFormat="1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vertical="center"/>
    </xf>
    <xf numFmtId="9" fontId="1" fillId="3" borderId="1" xfId="0" applyNumberFormat="1" applyFont="1" applyFill="1" applyBorder="1"/>
    <xf numFmtId="164" fontId="1" fillId="3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86C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B6" sqref="B6"/>
    </sheetView>
  </sheetViews>
  <sheetFormatPr defaultRowHeight="15" x14ac:dyDescent="0.25"/>
  <cols>
    <col min="1" max="1" width="15" customWidth="1"/>
    <col min="4" max="4" width="11.28515625" customWidth="1"/>
    <col min="8" max="8" width="10.28515625" bestFit="1" customWidth="1"/>
    <col min="10" max="10" width="10.28515625" bestFit="1" customWidth="1"/>
    <col min="15" max="15" width="11.5703125" customWidth="1"/>
    <col min="16" max="16" width="11.7109375" customWidth="1"/>
  </cols>
  <sheetData>
    <row r="1" spans="1:16" ht="18.75" x14ac:dyDescent="0.3">
      <c r="A1" s="37" t="s">
        <v>19</v>
      </c>
      <c r="B1" s="37"/>
      <c r="C1" s="37"/>
      <c r="D1" s="1">
        <v>43248</v>
      </c>
    </row>
    <row r="3" spans="1:16" ht="18.75" x14ac:dyDescent="0.25">
      <c r="A3" s="38" t="s">
        <v>0</v>
      </c>
      <c r="B3" s="39" t="s">
        <v>1</v>
      </c>
      <c r="C3" s="41" t="s">
        <v>2</v>
      </c>
      <c r="D3" s="41"/>
      <c r="E3" s="42">
        <v>5</v>
      </c>
      <c r="F3" s="43"/>
      <c r="G3" s="42">
        <v>4</v>
      </c>
      <c r="H3" s="43"/>
      <c r="I3" s="42">
        <v>3</v>
      </c>
      <c r="J3" s="43"/>
      <c r="K3" s="42">
        <v>2</v>
      </c>
      <c r="L3" s="43"/>
      <c r="M3" s="35" t="s">
        <v>3</v>
      </c>
      <c r="N3" s="35" t="s">
        <v>4</v>
      </c>
      <c r="O3" s="35" t="s">
        <v>5</v>
      </c>
      <c r="P3" s="35" t="s">
        <v>6</v>
      </c>
    </row>
    <row r="4" spans="1:16" ht="37.5" x14ac:dyDescent="0.25">
      <c r="A4" s="38"/>
      <c r="B4" s="40"/>
      <c r="C4" s="2" t="s">
        <v>7</v>
      </c>
      <c r="D4" s="2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6"/>
      <c r="N4" s="36"/>
      <c r="O4" s="36"/>
      <c r="P4" s="36"/>
    </row>
    <row r="5" spans="1:16" ht="18.75" x14ac:dyDescent="0.3">
      <c r="A5" s="4" t="s">
        <v>9</v>
      </c>
      <c r="B5" s="4">
        <v>2</v>
      </c>
      <c r="C5" s="11">
        <f>E5+G5+I5+K5</f>
        <v>2</v>
      </c>
      <c r="D5" s="6">
        <f t="shared" ref="D5" si="0">C5/B5</f>
        <v>1</v>
      </c>
      <c r="E5" s="5">
        <v>1</v>
      </c>
      <c r="F5" s="7">
        <f t="shared" ref="F5" si="1">E5/$C5</f>
        <v>0.5</v>
      </c>
      <c r="G5" s="5">
        <v>0</v>
      </c>
      <c r="H5" s="8">
        <f t="shared" ref="H5" si="2">G5/$C5</f>
        <v>0</v>
      </c>
      <c r="I5" s="5">
        <v>1</v>
      </c>
      <c r="J5" s="8">
        <f t="shared" ref="J5" si="3">I5/$C5</f>
        <v>0.5</v>
      </c>
      <c r="K5" s="5">
        <v>0</v>
      </c>
      <c r="L5" s="8">
        <f t="shared" ref="L5" si="4">K5/$C5</f>
        <v>0</v>
      </c>
      <c r="M5" s="9">
        <f t="shared" ref="M5" si="5" xml:space="preserve"> (E5*5+G5*4+I5*3+K5*2)/C5</f>
        <v>4</v>
      </c>
      <c r="N5" s="9"/>
      <c r="O5" s="10">
        <f t="shared" ref="O5" si="6">(C5-K5)/C5</f>
        <v>1</v>
      </c>
      <c r="P5" s="10">
        <f t="shared" ref="P5" si="7">(E5+G5)/C5</f>
        <v>0.5</v>
      </c>
    </row>
    <row r="6" spans="1:16" ht="18.75" x14ac:dyDescent="0.3">
      <c r="A6" s="4" t="s">
        <v>10</v>
      </c>
      <c r="B6" s="4">
        <v>8</v>
      </c>
      <c r="C6" s="11">
        <f>E6+G6+I6+K6</f>
        <v>8</v>
      </c>
      <c r="D6" s="6">
        <f t="shared" ref="D6:D13" si="8">C6/B6</f>
        <v>1</v>
      </c>
      <c r="E6" s="5">
        <v>1</v>
      </c>
      <c r="F6" s="7">
        <f t="shared" ref="F6:F13" si="9">E6/$C6</f>
        <v>0.125</v>
      </c>
      <c r="G6" s="5">
        <v>5</v>
      </c>
      <c r="H6" s="8">
        <f t="shared" ref="H6:H13" si="10">G6/$C6</f>
        <v>0.625</v>
      </c>
      <c r="I6" s="5">
        <v>2</v>
      </c>
      <c r="J6" s="8">
        <f t="shared" ref="J6:J13" si="11">I6/$C6</f>
        <v>0.25</v>
      </c>
      <c r="K6" s="5">
        <v>0</v>
      </c>
      <c r="L6" s="8">
        <f t="shared" ref="L6:L13" si="12">K6/$C6</f>
        <v>0</v>
      </c>
      <c r="M6" s="9">
        <f t="shared" ref="M6:M13" si="13" xml:space="preserve"> (E6*5+G6*4+I6*3+K6*2)/C6</f>
        <v>3.875</v>
      </c>
      <c r="N6" s="9"/>
      <c r="O6" s="10">
        <f t="shared" ref="O6:O13" si="14">(C6-K6)/C6</f>
        <v>1</v>
      </c>
      <c r="P6" s="10">
        <f t="shared" ref="P6:P13" si="15">(E6+G6)/C6</f>
        <v>0.75</v>
      </c>
    </row>
    <row r="7" spans="1:16" ht="18.75" x14ac:dyDescent="0.3">
      <c r="A7" s="4" t="s">
        <v>11</v>
      </c>
      <c r="B7" s="18">
        <v>5</v>
      </c>
      <c r="C7" s="11">
        <f t="shared" ref="C7:C12" si="16">E7+G7+I7+K7</f>
        <v>5</v>
      </c>
      <c r="D7" s="6">
        <f t="shared" si="8"/>
        <v>1</v>
      </c>
      <c r="E7" s="19">
        <v>1</v>
      </c>
      <c r="F7" s="7">
        <f t="shared" si="9"/>
        <v>0.2</v>
      </c>
      <c r="G7" s="19">
        <v>4</v>
      </c>
      <c r="H7" s="8">
        <f t="shared" si="10"/>
        <v>0.8</v>
      </c>
      <c r="I7" s="19">
        <v>0</v>
      </c>
      <c r="J7" s="8">
        <f t="shared" si="11"/>
        <v>0</v>
      </c>
      <c r="K7" s="19">
        <v>0</v>
      </c>
      <c r="L7" s="8">
        <f t="shared" si="12"/>
        <v>0</v>
      </c>
      <c r="M7" s="9">
        <f t="shared" si="13"/>
        <v>4.2</v>
      </c>
      <c r="N7" s="20"/>
      <c r="O7" s="10">
        <f t="shared" si="14"/>
        <v>1</v>
      </c>
      <c r="P7" s="10">
        <f t="shared" si="15"/>
        <v>1</v>
      </c>
    </row>
    <row r="8" spans="1:16" ht="18.75" x14ac:dyDescent="0.3">
      <c r="A8" s="4" t="s">
        <v>12</v>
      </c>
      <c r="B8" s="18">
        <v>7</v>
      </c>
      <c r="C8" s="11">
        <f t="shared" si="16"/>
        <v>7</v>
      </c>
      <c r="D8" s="6">
        <f t="shared" si="8"/>
        <v>1</v>
      </c>
      <c r="E8" s="19">
        <v>2</v>
      </c>
      <c r="F8" s="7">
        <f t="shared" si="9"/>
        <v>0.2857142857142857</v>
      </c>
      <c r="G8" s="19">
        <v>3</v>
      </c>
      <c r="H8" s="8">
        <f t="shared" si="10"/>
        <v>0.42857142857142855</v>
      </c>
      <c r="I8" s="19">
        <v>2</v>
      </c>
      <c r="J8" s="8">
        <f t="shared" si="11"/>
        <v>0.2857142857142857</v>
      </c>
      <c r="K8" s="19">
        <v>0</v>
      </c>
      <c r="L8" s="8">
        <f t="shared" si="12"/>
        <v>0</v>
      </c>
      <c r="M8" s="9">
        <f t="shared" si="13"/>
        <v>4</v>
      </c>
      <c r="N8" s="20"/>
      <c r="O8" s="10">
        <f t="shared" si="14"/>
        <v>1</v>
      </c>
      <c r="P8" s="10">
        <f t="shared" si="15"/>
        <v>0.7142857142857143</v>
      </c>
    </row>
    <row r="9" spans="1:16" ht="18.75" x14ac:dyDescent="0.3">
      <c r="A9" s="4" t="s">
        <v>13</v>
      </c>
      <c r="B9" s="18">
        <v>4</v>
      </c>
      <c r="C9" s="11">
        <f t="shared" si="16"/>
        <v>4</v>
      </c>
      <c r="D9" s="6">
        <f t="shared" si="8"/>
        <v>1</v>
      </c>
      <c r="E9" s="19">
        <v>0</v>
      </c>
      <c r="F9" s="7">
        <f t="shared" si="9"/>
        <v>0</v>
      </c>
      <c r="G9" s="19">
        <v>3</v>
      </c>
      <c r="H9" s="8">
        <f t="shared" si="10"/>
        <v>0.75</v>
      </c>
      <c r="I9" s="19">
        <v>1</v>
      </c>
      <c r="J9" s="8">
        <f t="shared" si="11"/>
        <v>0.25</v>
      </c>
      <c r="K9" s="19">
        <v>0</v>
      </c>
      <c r="L9" s="8">
        <f t="shared" si="12"/>
        <v>0</v>
      </c>
      <c r="M9" s="9">
        <f t="shared" si="13"/>
        <v>3.75</v>
      </c>
      <c r="N9" s="20"/>
      <c r="O9" s="10">
        <f t="shared" si="14"/>
        <v>1</v>
      </c>
      <c r="P9" s="10">
        <f t="shared" si="15"/>
        <v>0.75</v>
      </c>
    </row>
    <row r="10" spans="1:16" ht="18.75" x14ac:dyDescent="0.3">
      <c r="A10" s="4" t="s">
        <v>14</v>
      </c>
      <c r="B10" s="18">
        <v>6</v>
      </c>
      <c r="C10" s="11">
        <f t="shared" si="16"/>
        <v>6</v>
      </c>
      <c r="D10" s="6">
        <f t="shared" si="8"/>
        <v>1</v>
      </c>
      <c r="E10" s="19">
        <v>1</v>
      </c>
      <c r="F10" s="7">
        <f t="shared" si="9"/>
        <v>0.16666666666666666</v>
      </c>
      <c r="G10" s="19">
        <v>2</v>
      </c>
      <c r="H10" s="8">
        <f t="shared" si="10"/>
        <v>0.33333333333333331</v>
      </c>
      <c r="I10" s="19">
        <v>3</v>
      </c>
      <c r="J10" s="8">
        <f t="shared" si="11"/>
        <v>0.5</v>
      </c>
      <c r="K10" s="19">
        <v>0</v>
      </c>
      <c r="L10" s="8">
        <f t="shared" si="12"/>
        <v>0</v>
      </c>
      <c r="M10" s="9">
        <f t="shared" si="13"/>
        <v>3.6666666666666665</v>
      </c>
      <c r="N10" s="20"/>
      <c r="O10" s="10">
        <f t="shared" si="14"/>
        <v>1</v>
      </c>
      <c r="P10" s="10">
        <f t="shared" si="15"/>
        <v>0.5</v>
      </c>
    </row>
    <row r="11" spans="1:16" ht="18.75" x14ac:dyDescent="0.3">
      <c r="A11" s="4" t="s">
        <v>15</v>
      </c>
      <c r="B11" s="18">
        <v>18</v>
      </c>
      <c r="C11" s="11">
        <f t="shared" ref="C11" si="17">E11+G11+I11+K11</f>
        <v>18</v>
      </c>
      <c r="D11" s="6">
        <f t="shared" ref="D11" si="18">C11/B11</f>
        <v>1</v>
      </c>
      <c r="E11" s="18">
        <v>5</v>
      </c>
      <c r="F11" s="7">
        <f t="shared" ref="F11" si="19">E11/$C11</f>
        <v>0.27777777777777779</v>
      </c>
      <c r="G11" s="18">
        <v>9</v>
      </c>
      <c r="H11" s="8">
        <f t="shared" ref="H11" si="20">G11/$C11</f>
        <v>0.5</v>
      </c>
      <c r="I11" s="18">
        <v>4</v>
      </c>
      <c r="J11" s="8">
        <f t="shared" ref="J11" si="21">I11/$C11</f>
        <v>0.22222222222222221</v>
      </c>
      <c r="K11" s="18">
        <v>0</v>
      </c>
      <c r="L11" s="8">
        <f t="shared" ref="L11" si="22">K11/$C11</f>
        <v>0</v>
      </c>
      <c r="M11" s="9">
        <f t="shared" ref="M11" si="23" xml:space="preserve"> (E11*5+G11*4+I11*3+K11*2)/C11</f>
        <v>4.0555555555555554</v>
      </c>
      <c r="N11" s="18"/>
      <c r="O11" s="10">
        <f t="shared" ref="O11" si="24">(C11-K11)/C11</f>
        <v>1</v>
      </c>
      <c r="P11" s="10">
        <f t="shared" ref="P11" si="25">(E11+G11)/C11</f>
        <v>0.77777777777777779</v>
      </c>
    </row>
    <row r="12" spans="1:16" ht="18.75" x14ac:dyDescent="0.3">
      <c r="A12" s="4" t="s">
        <v>20</v>
      </c>
      <c r="B12" s="18">
        <v>1</v>
      </c>
      <c r="C12" s="11">
        <f t="shared" si="16"/>
        <v>1</v>
      </c>
      <c r="D12" s="6">
        <f t="shared" si="8"/>
        <v>1</v>
      </c>
      <c r="E12" s="18">
        <v>0</v>
      </c>
      <c r="F12" s="7">
        <f t="shared" si="9"/>
        <v>0</v>
      </c>
      <c r="G12" s="18">
        <v>1</v>
      </c>
      <c r="H12" s="8">
        <f t="shared" si="10"/>
        <v>1</v>
      </c>
      <c r="I12" s="18">
        <v>0</v>
      </c>
      <c r="J12" s="8">
        <f t="shared" si="11"/>
        <v>0</v>
      </c>
      <c r="K12" s="18">
        <v>0</v>
      </c>
      <c r="L12" s="8">
        <f t="shared" si="12"/>
        <v>0</v>
      </c>
      <c r="M12" s="9">
        <f t="shared" si="13"/>
        <v>4</v>
      </c>
      <c r="N12" s="18"/>
      <c r="O12" s="10">
        <f t="shared" si="14"/>
        <v>1</v>
      </c>
      <c r="P12" s="10">
        <f t="shared" si="15"/>
        <v>1</v>
      </c>
    </row>
    <row r="13" spans="1:16" ht="18.75" x14ac:dyDescent="0.3">
      <c r="A13" s="12" t="s">
        <v>16</v>
      </c>
      <c r="B13" s="12">
        <f>SUM(B5:B12)</f>
        <v>51</v>
      </c>
      <c r="C13" s="13">
        <f>SUM(C5:C12)</f>
        <v>51</v>
      </c>
      <c r="D13" s="33">
        <f t="shared" si="8"/>
        <v>1</v>
      </c>
      <c r="E13" s="13">
        <f>SUM(E5:E12)</f>
        <v>11</v>
      </c>
      <c r="F13" s="34">
        <f t="shared" si="9"/>
        <v>0.21568627450980393</v>
      </c>
      <c r="G13" s="13">
        <f>SUM(G5:G12)</f>
        <v>27</v>
      </c>
      <c r="H13" s="21">
        <f t="shared" si="10"/>
        <v>0.52941176470588236</v>
      </c>
      <c r="I13" s="13">
        <f>SUM(I5:I12)</f>
        <v>13</v>
      </c>
      <c r="J13" s="21">
        <f t="shared" si="11"/>
        <v>0.25490196078431371</v>
      </c>
      <c r="K13" s="13">
        <f>SUM(K5:K12)</f>
        <v>0</v>
      </c>
      <c r="L13" s="21">
        <f t="shared" si="12"/>
        <v>0</v>
      </c>
      <c r="M13" s="15">
        <f t="shared" si="13"/>
        <v>3.9607843137254903</v>
      </c>
      <c r="N13" s="15"/>
      <c r="O13" s="22">
        <f t="shared" si="14"/>
        <v>1</v>
      </c>
      <c r="P13" s="22">
        <f t="shared" si="15"/>
        <v>0.74509803921568629</v>
      </c>
    </row>
    <row r="14" spans="1:16" ht="18.75" x14ac:dyDescent="0.3">
      <c r="A14" s="16" t="s">
        <v>17</v>
      </c>
      <c r="B14" s="16">
        <v>1197</v>
      </c>
      <c r="C14" s="17">
        <v>1182</v>
      </c>
      <c r="D14" s="29">
        <f t="shared" ref="D14" si="26">C14/B14</f>
        <v>0.98746867167919794</v>
      </c>
      <c r="E14" s="17">
        <v>174</v>
      </c>
      <c r="F14" s="30">
        <f t="shared" ref="F14" si="27">E14/$C14</f>
        <v>0.14720812182741116</v>
      </c>
      <c r="G14" s="17">
        <v>583</v>
      </c>
      <c r="H14" s="31">
        <f t="shared" ref="H14" si="28">G14/$C14</f>
        <v>0.49323181049069376</v>
      </c>
      <c r="I14" s="17">
        <v>425</v>
      </c>
      <c r="J14" s="31">
        <f t="shared" ref="J14" si="29">I14/$C14</f>
        <v>0.35956006768189508</v>
      </c>
      <c r="K14" s="17">
        <f>SUM(K6:K13)</f>
        <v>0</v>
      </c>
      <c r="L14" s="31">
        <f t="shared" ref="L14" si="30">K14/$C14</f>
        <v>0</v>
      </c>
      <c r="M14" s="32">
        <f t="shared" ref="M14" si="31" xml:space="preserve"> (E14*5+G14*4+I14*3+K14*2)/C14</f>
        <v>3.787648054145516</v>
      </c>
      <c r="N14" s="32"/>
      <c r="O14" s="23">
        <f t="shared" ref="O14" si="32">(C14-K14)/C14</f>
        <v>1</v>
      </c>
      <c r="P14" s="23">
        <f t="shared" ref="P14" si="33">(E14+G14)/C14</f>
        <v>0.64043993231810492</v>
      </c>
    </row>
  </sheetData>
  <mergeCells count="12"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C7" sqref="C7"/>
    </sheetView>
  </sheetViews>
  <sheetFormatPr defaultRowHeight="15" x14ac:dyDescent="0.25"/>
  <cols>
    <col min="1" max="1" width="12.140625" customWidth="1"/>
    <col min="4" max="4" width="10.5703125" customWidth="1"/>
    <col min="6" max="6" width="10.28515625" bestFit="1" customWidth="1"/>
    <col min="7" max="7" width="11.7109375" bestFit="1" customWidth="1"/>
    <col min="8" max="8" width="10.28515625" bestFit="1" customWidth="1"/>
    <col min="9" max="9" width="11.7109375" bestFit="1" customWidth="1"/>
    <col min="10" max="10" width="10.28515625" bestFit="1" customWidth="1"/>
    <col min="12" max="12" width="10.28515625" bestFit="1" customWidth="1"/>
    <col min="14" max="14" width="11.28515625" bestFit="1" customWidth="1"/>
    <col min="15" max="15" width="10.28515625" bestFit="1" customWidth="1"/>
  </cols>
  <sheetData>
    <row r="1" spans="1:15" ht="18.75" x14ac:dyDescent="0.3">
      <c r="A1" s="37" t="s">
        <v>18</v>
      </c>
      <c r="B1" s="37"/>
      <c r="C1" s="37"/>
      <c r="D1" s="1">
        <v>44704</v>
      </c>
    </row>
    <row r="3" spans="1:15" ht="18.75" customHeight="1" x14ac:dyDescent="0.25">
      <c r="A3" s="38" t="s">
        <v>0</v>
      </c>
      <c r="B3" s="39" t="s">
        <v>1</v>
      </c>
      <c r="C3" s="41" t="s">
        <v>2</v>
      </c>
      <c r="D3" s="41"/>
      <c r="E3" s="42">
        <v>5</v>
      </c>
      <c r="F3" s="43"/>
      <c r="G3" s="42">
        <v>4</v>
      </c>
      <c r="H3" s="43"/>
      <c r="I3" s="42">
        <v>3</v>
      </c>
      <c r="J3" s="43"/>
      <c r="K3" s="42">
        <v>2</v>
      </c>
      <c r="L3" s="43"/>
      <c r="M3" s="35" t="s">
        <v>3</v>
      </c>
      <c r="N3" s="35" t="s">
        <v>5</v>
      </c>
      <c r="O3" s="35" t="s">
        <v>6</v>
      </c>
    </row>
    <row r="4" spans="1:15" ht="37.5" x14ac:dyDescent="0.25">
      <c r="A4" s="38"/>
      <c r="B4" s="40"/>
      <c r="C4" s="2" t="s">
        <v>7</v>
      </c>
      <c r="D4" s="2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6"/>
      <c r="N4" s="36"/>
      <c r="O4" s="36"/>
    </row>
    <row r="5" spans="1:15" ht="18.75" x14ac:dyDescent="0.3">
      <c r="A5" s="4" t="s">
        <v>9</v>
      </c>
      <c r="B5" s="4">
        <v>2</v>
      </c>
      <c r="C5" s="19">
        <f>E5+G5+I5+K5</f>
        <v>2</v>
      </c>
      <c r="D5" s="6">
        <f t="shared" ref="D5" si="0">C5/B5</f>
        <v>1</v>
      </c>
      <c r="E5" s="5">
        <v>0</v>
      </c>
      <c r="F5" s="7">
        <f t="shared" ref="F5" si="1">E5/$C5</f>
        <v>0</v>
      </c>
      <c r="G5" s="5">
        <v>0</v>
      </c>
      <c r="H5" s="8">
        <f t="shared" ref="H5" si="2">G5/$C5</f>
        <v>0</v>
      </c>
      <c r="I5" s="5">
        <v>2</v>
      </c>
      <c r="J5" s="8">
        <f t="shared" ref="J5" si="3">I5/$C5</f>
        <v>1</v>
      </c>
      <c r="K5" s="5">
        <v>0</v>
      </c>
      <c r="L5" s="8">
        <f t="shared" ref="L5" si="4">K5/$C5</f>
        <v>0</v>
      </c>
      <c r="M5" s="9">
        <f t="shared" ref="M5" si="5" xml:space="preserve"> (E5*5+G5*4+I5*3+K5*2)/C5</f>
        <v>3</v>
      </c>
      <c r="N5" s="10">
        <f t="shared" ref="N5" si="6">(C5-K5)/C5</f>
        <v>1</v>
      </c>
      <c r="O5" s="10">
        <f t="shared" ref="O5" si="7">(E5+G5)/C5</f>
        <v>0</v>
      </c>
    </row>
    <row r="6" spans="1:15" ht="18.75" x14ac:dyDescent="0.3">
      <c r="A6" s="4" t="s">
        <v>10</v>
      </c>
      <c r="B6" s="4">
        <v>8</v>
      </c>
      <c r="C6" s="19">
        <f t="shared" ref="C6:C12" si="8">E6+G6+I6+K6</f>
        <v>8</v>
      </c>
      <c r="D6" s="6">
        <f t="shared" ref="D6:D12" si="9">C6/B6</f>
        <v>1</v>
      </c>
      <c r="E6" s="5">
        <v>0</v>
      </c>
      <c r="F6" s="7">
        <f t="shared" ref="F6:F12" si="10">E6/$C6</f>
        <v>0</v>
      </c>
      <c r="G6" s="5">
        <v>2</v>
      </c>
      <c r="H6" s="8">
        <f t="shared" ref="H6:H14" si="11">G6/$C6</f>
        <v>0.25</v>
      </c>
      <c r="I6" s="5">
        <v>6</v>
      </c>
      <c r="J6" s="8">
        <f t="shared" ref="J6:J14" si="12">I6/$C6</f>
        <v>0.75</v>
      </c>
      <c r="K6" s="5">
        <v>0</v>
      </c>
      <c r="L6" s="8">
        <f t="shared" ref="L6:L14" si="13">K6/$C6</f>
        <v>0</v>
      </c>
      <c r="M6" s="9">
        <f t="shared" ref="M6:M14" si="14" xml:space="preserve"> (E6*5+G6*4+I6*3+K6*2)/C6</f>
        <v>3.25</v>
      </c>
      <c r="N6" s="10">
        <f t="shared" ref="N6:N12" si="15">(C6-K6)/C6</f>
        <v>1</v>
      </c>
      <c r="O6" s="10">
        <f t="shared" ref="O6:O14" si="16">(E6+G6)/C6</f>
        <v>0.25</v>
      </c>
    </row>
    <row r="7" spans="1:15" ht="18.75" x14ac:dyDescent="0.3">
      <c r="A7" s="4" t="s">
        <v>11</v>
      </c>
      <c r="B7" s="18">
        <v>5</v>
      </c>
      <c r="C7" s="19">
        <f t="shared" si="8"/>
        <v>5</v>
      </c>
      <c r="D7" s="6">
        <f t="shared" si="9"/>
        <v>1</v>
      </c>
      <c r="E7" s="19">
        <v>0</v>
      </c>
      <c r="F7" s="7">
        <f t="shared" si="10"/>
        <v>0</v>
      </c>
      <c r="G7" s="19">
        <v>3</v>
      </c>
      <c r="H7" s="8">
        <f t="shared" si="11"/>
        <v>0.6</v>
      </c>
      <c r="I7" s="19">
        <v>2</v>
      </c>
      <c r="J7" s="8">
        <f t="shared" si="12"/>
        <v>0.4</v>
      </c>
      <c r="K7" s="19">
        <v>0</v>
      </c>
      <c r="L7" s="8">
        <f t="shared" si="13"/>
        <v>0</v>
      </c>
      <c r="M7" s="9">
        <f t="shared" si="14"/>
        <v>3.6</v>
      </c>
      <c r="N7" s="10">
        <f t="shared" si="15"/>
        <v>1</v>
      </c>
      <c r="O7" s="10">
        <f t="shared" si="16"/>
        <v>0.6</v>
      </c>
    </row>
    <row r="8" spans="1:15" ht="18.75" x14ac:dyDescent="0.3">
      <c r="A8" s="4" t="s">
        <v>12</v>
      </c>
      <c r="B8" s="18">
        <v>7</v>
      </c>
      <c r="C8" s="19">
        <f t="shared" si="8"/>
        <v>7</v>
      </c>
      <c r="D8" s="6">
        <f t="shared" si="9"/>
        <v>1</v>
      </c>
      <c r="E8" s="19">
        <v>0</v>
      </c>
      <c r="F8" s="7">
        <f t="shared" si="10"/>
        <v>0</v>
      </c>
      <c r="G8" s="19">
        <v>2</v>
      </c>
      <c r="H8" s="8">
        <f t="shared" si="11"/>
        <v>0.2857142857142857</v>
      </c>
      <c r="I8" s="19">
        <v>5</v>
      </c>
      <c r="J8" s="8">
        <f t="shared" si="12"/>
        <v>0.7142857142857143</v>
      </c>
      <c r="K8" s="19">
        <v>0</v>
      </c>
      <c r="L8" s="8">
        <f t="shared" si="13"/>
        <v>0</v>
      </c>
      <c r="M8" s="9">
        <f t="shared" si="14"/>
        <v>3.2857142857142856</v>
      </c>
      <c r="N8" s="10">
        <f t="shared" si="15"/>
        <v>1</v>
      </c>
      <c r="O8" s="10">
        <f t="shared" si="16"/>
        <v>0.2857142857142857</v>
      </c>
    </row>
    <row r="9" spans="1:15" ht="18.75" x14ac:dyDescent="0.3">
      <c r="A9" s="4" t="s">
        <v>13</v>
      </c>
      <c r="B9" s="18">
        <v>4</v>
      </c>
      <c r="C9" s="19">
        <f t="shared" si="8"/>
        <v>4</v>
      </c>
      <c r="D9" s="6">
        <f t="shared" si="9"/>
        <v>1</v>
      </c>
      <c r="E9" s="19">
        <v>0</v>
      </c>
      <c r="F9" s="7">
        <f t="shared" si="10"/>
        <v>0</v>
      </c>
      <c r="G9" s="19">
        <v>1</v>
      </c>
      <c r="H9" s="8">
        <f t="shared" si="11"/>
        <v>0.25</v>
      </c>
      <c r="I9" s="19">
        <v>3</v>
      </c>
      <c r="J9" s="8">
        <f t="shared" si="12"/>
        <v>0.75</v>
      </c>
      <c r="K9" s="19">
        <v>0</v>
      </c>
      <c r="L9" s="8">
        <f t="shared" si="13"/>
        <v>0</v>
      </c>
      <c r="M9" s="9">
        <f t="shared" si="14"/>
        <v>3.25</v>
      </c>
      <c r="N9" s="10">
        <f t="shared" si="15"/>
        <v>1</v>
      </c>
      <c r="O9" s="10">
        <f t="shared" si="16"/>
        <v>0.25</v>
      </c>
    </row>
    <row r="10" spans="1:15" ht="18.75" x14ac:dyDescent="0.3">
      <c r="A10" s="4" t="s">
        <v>14</v>
      </c>
      <c r="B10" s="18">
        <v>6</v>
      </c>
      <c r="C10" s="19">
        <f t="shared" si="8"/>
        <v>6</v>
      </c>
      <c r="D10" s="6">
        <f t="shared" si="9"/>
        <v>1</v>
      </c>
      <c r="E10" s="19">
        <v>0</v>
      </c>
      <c r="F10" s="7">
        <f t="shared" si="10"/>
        <v>0</v>
      </c>
      <c r="G10" s="19">
        <v>2</v>
      </c>
      <c r="H10" s="8">
        <f t="shared" si="11"/>
        <v>0.33333333333333331</v>
      </c>
      <c r="I10" s="19">
        <v>4</v>
      </c>
      <c r="J10" s="8">
        <f t="shared" si="12"/>
        <v>0.66666666666666663</v>
      </c>
      <c r="K10" s="19">
        <v>0</v>
      </c>
      <c r="L10" s="8">
        <f t="shared" si="13"/>
        <v>0</v>
      </c>
      <c r="M10" s="9">
        <f t="shared" si="14"/>
        <v>3.3333333333333335</v>
      </c>
      <c r="N10" s="10">
        <f t="shared" si="15"/>
        <v>1</v>
      </c>
      <c r="O10" s="10">
        <f t="shared" si="16"/>
        <v>0.33333333333333331</v>
      </c>
    </row>
    <row r="11" spans="1:15" ht="18.75" x14ac:dyDescent="0.3">
      <c r="A11" s="4" t="s">
        <v>15</v>
      </c>
      <c r="B11" s="18">
        <v>18</v>
      </c>
      <c r="C11" s="19">
        <f t="shared" si="8"/>
        <v>18</v>
      </c>
      <c r="D11" s="6">
        <f t="shared" si="9"/>
        <v>1</v>
      </c>
      <c r="E11" s="19">
        <v>0</v>
      </c>
      <c r="F11" s="7">
        <f t="shared" ref="F11" si="17">E11/$C11</f>
        <v>0</v>
      </c>
      <c r="G11" s="19">
        <v>1</v>
      </c>
      <c r="H11" s="8">
        <f t="shared" ref="H11" si="18">G11/$C11</f>
        <v>5.5555555555555552E-2</v>
      </c>
      <c r="I11" s="19">
        <v>17</v>
      </c>
      <c r="J11" s="8">
        <f t="shared" ref="J11" si="19">I11/$C11</f>
        <v>0.94444444444444442</v>
      </c>
      <c r="K11" s="19">
        <v>0</v>
      </c>
      <c r="L11" s="8">
        <f t="shared" ref="L11" si="20">K11/$C11</f>
        <v>0</v>
      </c>
      <c r="M11" s="9">
        <f t="shared" ref="M11" si="21" xml:space="preserve"> (E11*5+G11*4+I11*3+K11*2)/C11</f>
        <v>3.0555555555555554</v>
      </c>
      <c r="N11" s="10">
        <f t="shared" ref="N11" si="22">(C11-K11)/C11</f>
        <v>1</v>
      </c>
      <c r="O11" s="10">
        <f t="shared" ref="O11" si="23">(E11+G11)/C11</f>
        <v>5.5555555555555552E-2</v>
      </c>
    </row>
    <row r="12" spans="1:15" ht="18.75" x14ac:dyDescent="0.3">
      <c r="A12" s="4" t="s">
        <v>20</v>
      </c>
      <c r="B12" s="18">
        <v>1</v>
      </c>
      <c r="C12" s="19">
        <f t="shared" si="8"/>
        <v>1</v>
      </c>
      <c r="D12" s="6">
        <f t="shared" si="9"/>
        <v>1</v>
      </c>
      <c r="E12" s="18">
        <v>0</v>
      </c>
      <c r="F12" s="7">
        <f t="shared" si="10"/>
        <v>0</v>
      </c>
      <c r="G12" s="18">
        <v>0</v>
      </c>
      <c r="H12" s="8">
        <f t="shared" si="11"/>
        <v>0</v>
      </c>
      <c r="I12" s="18">
        <v>1</v>
      </c>
      <c r="J12" s="8">
        <f t="shared" si="12"/>
        <v>1</v>
      </c>
      <c r="K12" s="18">
        <v>0</v>
      </c>
      <c r="L12" s="8">
        <f t="shared" si="13"/>
        <v>0</v>
      </c>
      <c r="M12" s="9">
        <f t="shared" si="14"/>
        <v>3</v>
      </c>
      <c r="N12" s="10">
        <f t="shared" si="15"/>
        <v>1</v>
      </c>
      <c r="O12" s="10">
        <f t="shared" si="16"/>
        <v>0</v>
      </c>
    </row>
    <row r="13" spans="1:15" ht="18.75" x14ac:dyDescent="0.3">
      <c r="A13" s="12" t="s">
        <v>16</v>
      </c>
      <c r="B13" s="12">
        <f>SUM(B5:B12)</f>
        <v>51</v>
      </c>
      <c r="C13" s="13">
        <f>SUM(C5:C12)</f>
        <v>51</v>
      </c>
      <c r="D13" s="14">
        <f>C13/B13</f>
        <v>1</v>
      </c>
      <c r="E13" s="13">
        <f>SUM(E5:E12)</f>
        <v>0</v>
      </c>
      <c r="F13" s="21">
        <f>E13/C13</f>
        <v>0</v>
      </c>
      <c r="G13" s="13">
        <f>SUM(G5:G12)</f>
        <v>11</v>
      </c>
      <c r="H13" s="21">
        <f t="shared" si="11"/>
        <v>0.21568627450980393</v>
      </c>
      <c r="I13" s="13">
        <f>SUM(I5:I12)</f>
        <v>40</v>
      </c>
      <c r="J13" s="21">
        <f t="shared" si="12"/>
        <v>0.78431372549019607</v>
      </c>
      <c r="K13" s="13">
        <f>SUM(K5:K12)</f>
        <v>0</v>
      </c>
      <c r="L13" s="21">
        <f t="shared" si="13"/>
        <v>0</v>
      </c>
      <c r="M13" s="15">
        <f t="shared" si="14"/>
        <v>3.215686274509804</v>
      </c>
      <c r="N13" s="14">
        <f>(C13-K13)/C13</f>
        <v>1</v>
      </c>
      <c r="O13" s="14">
        <f t="shared" si="16"/>
        <v>0.21568627450980393</v>
      </c>
    </row>
    <row r="14" spans="1:15" ht="18.75" x14ac:dyDescent="0.3">
      <c r="A14" s="24" t="s">
        <v>17</v>
      </c>
      <c r="B14" s="24">
        <v>1203</v>
      </c>
      <c r="C14" s="25">
        <v>1186</v>
      </c>
      <c r="D14" s="26">
        <f>C14/B14</f>
        <v>0.98586866167913545</v>
      </c>
      <c r="E14" s="25">
        <v>82</v>
      </c>
      <c r="F14" s="27">
        <f>E14/C14</f>
        <v>6.9139966273187178E-2</v>
      </c>
      <c r="G14" s="25">
        <v>384</v>
      </c>
      <c r="H14" s="27">
        <f t="shared" si="11"/>
        <v>0.32377740303541314</v>
      </c>
      <c r="I14" s="25">
        <v>546</v>
      </c>
      <c r="J14" s="27">
        <f t="shared" si="12"/>
        <v>0.46037099494097805</v>
      </c>
      <c r="K14" s="25">
        <v>172</v>
      </c>
      <c r="L14" s="27">
        <f t="shared" si="13"/>
        <v>0.14502529510961215</v>
      </c>
      <c r="M14" s="28">
        <f t="shared" si="14"/>
        <v>3.3119730185497471</v>
      </c>
      <c r="N14" s="26">
        <f>(C14-K14)/C14</f>
        <v>0.85497470489038785</v>
      </c>
      <c r="O14" s="26">
        <f t="shared" si="16"/>
        <v>0.39291736930860033</v>
      </c>
    </row>
  </sheetData>
  <mergeCells count="11">
    <mergeCell ref="O3:O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русский язык</vt:lpstr>
      <vt:lpstr>математика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Asya</dc:creator>
  <cp:lastModifiedBy>Asya</cp:lastModifiedBy>
  <dcterms:created xsi:type="dcterms:W3CDTF">2018-06-09T06:23:02Z</dcterms:created>
  <dcterms:modified xsi:type="dcterms:W3CDTF">2022-09-13T07:07:31Z</dcterms:modified>
</cp:coreProperties>
</file>