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8-19\ГИА\9\Статистика\"/>
    </mc:Choice>
  </mc:AlternateContent>
  <bookViews>
    <workbookView xWindow="0" yWindow="0" windowWidth="10125" windowHeight="5535" activeTab="1"/>
  </bookViews>
  <sheets>
    <sheet name="русский язык" sheetId="1" r:id="rId1"/>
    <sheet name="математика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B12" i="2" l="1"/>
  <c r="C6" i="2"/>
  <c r="C7" i="2"/>
  <c r="C8" i="2"/>
  <c r="C9" i="2"/>
  <c r="C10" i="2"/>
  <c r="C11" i="2"/>
  <c r="C5" i="2"/>
  <c r="N12" i="1" l="1"/>
  <c r="C5" i="1"/>
  <c r="C7" i="1"/>
  <c r="C8" i="1"/>
  <c r="C9" i="1"/>
  <c r="C10" i="1"/>
  <c r="C11" i="1"/>
  <c r="C6" i="1"/>
  <c r="D5" i="2" l="1"/>
  <c r="F5" i="2"/>
  <c r="H5" i="2"/>
  <c r="J5" i="2"/>
  <c r="L5" i="2"/>
  <c r="M5" i="2"/>
  <c r="O5" i="2"/>
  <c r="P5" i="2"/>
  <c r="D5" i="1"/>
  <c r="F5" i="1"/>
  <c r="H5" i="1"/>
  <c r="J5" i="1"/>
  <c r="L5" i="1"/>
  <c r="M5" i="1"/>
  <c r="O5" i="1"/>
  <c r="P5" i="1"/>
  <c r="K12" i="2" l="1"/>
  <c r="I12" i="2"/>
  <c r="G12" i="2"/>
  <c r="E12" i="2"/>
  <c r="C12" i="2" l="1"/>
  <c r="O12" i="2" s="1"/>
  <c r="P11" i="2"/>
  <c r="O11" i="2"/>
  <c r="M11" i="2"/>
  <c r="L11" i="2"/>
  <c r="J11" i="2"/>
  <c r="H11" i="2"/>
  <c r="F11" i="2"/>
  <c r="D11" i="2"/>
  <c r="P10" i="2"/>
  <c r="O10" i="2"/>
  <c r="M10" i="2"/>
  <c r="L10" i="2"/>
  <c r="J10" i="2"/>
  <c r="H10" i="2"/>
  <c r="F10" i="2"/>
  <c r="D10" i="2"/>
  <c r="P9" i="2"/>
  <c r="O9" i="2"/>
  <c r="M9" i="2"/>
  <c r="L9" i="2"/>
  <c r="J9" i="2"/>
  <c r="H9" i="2"/>
  <c r="F9" i="2"/>
  <c r="D9" i="2"/>
  <c r="P8" i="2"/>
  <c r="O8" i="2"/>
  <c r="M8" i="2"/>
  <c r="L8" i="2"/>
  <c r="J8" i="2"/>
  <c r="H8" i="2"/>
  <c r="F8" i="2"/>
  <c r="D8" i="2"/>
  <c r="P7" i="2"/>
  <c r="O7" i="2"/>
  <c r="M7" i="2"/>
  <c r="L7" i="2"/>
  <c r="J7" i="2"/>
  <c r="H7" i="2"/>
  <c r="F7" i="2"/>
  <c r="D7" i="2"/>
  <c r="P6" i="2"/>
  <c r="O6" i="2"/>
  <c r="M6" i="2"/>
  <c r="L6" i="2"/>
  <c r="J6" i="2"/>
  <c r="H6" i="2"/>
  <c r="F6" i="2"/>
  <c r="D6" i="2"/>
  <c r="F12" i="2" l="1"/>
  <c r="J12" i="2"/>
  <c r="D12" i="2"/>
  <c r="P12" i="2"/>
  <c r="H12" i="2"/>
  <c r="L12" i="2"/>
  <c r="M12" i="2"/>
  <c r="O7" i="1"/>
  <c r="O8" i="1"/>
  <c r="O9" i="1"/>
  <c r="O10" i="1"/>
  <c r="O11" i="1"/>
  <c r="M7" i="1" l="1"/>
  <c r="M8" i="1"/>
  <c r="M9" i="1"/>
  <c r="M10" i="1"/>
  <c r="M11" i="1"/>
  <c r="P7" i="1"/>
  <c r="P8" i="1"/>
  <c r="P9" i="1"/>
  <c r="P10" i="1"/>
  <c r="P11" i="1"/>
  <c r="L7" i="1" l="1"/>
  <c r="L8" i="1"/>
  <c r="L9" i="1"/>
  <c r="L10" i="1"/>
  <c r="L11" i="1"/>
  <c r="J7" i="1"/>
  <c r="J8" i="1"/>
  <c r="J9" i="1"/>
  <c r="J10" i="1"/>
  <c r="J11" i="1"/>
  <c r="H7" i="1"/>
  <c r="H8" i="1"/>
  <c r="H9" i="1"/>
  <c r="H10" i="1"/>
  <c r="H11" i="1"/>
  <c r="F7" i="1"/>
  <c r="F8" i="1"/>
  <c r="F9" i="1"/>
  <c r="F10" i="1"/>
  <c r="F11" i="1"/>
  <c r="D7" i="1"/>
  <c r="D8" i="1"/>
  <c r="D9" i="1"/>
  <c r="D10" i="1"/>
  <c r="D11" i="1"/>
  <c r="C12" i="1"/>
  <c r="E12" i="1"/>
  <c r="G12" i="1"/>
  <c r="I12" i="1"/>
  <c r="K12" i="1"/>
  <c r="B12" i="1"/>
  <c r="P6" i="1"/>
  <c r="O6" i="1"/>
  <c r="M6" i="1"/>
  <c r="L6" i="1"/>
  <c r="J6" i="1"/>
  <c r="H6" i="1"/>
  <c r="F6" i="1"/>
  <c r="D6" i="1"/>
  <c r="O12" i="1" l="1"/>
  <c r="H12" i="1"/>
  <c r="L12" i="1"/>
  <c r="P12" i="1"/>
  <c r="J12" i="1"/>
  <c r="D12" i="1"/>
  <c r="M12" i="1"/>
  <c r="F12" i="1"/>
</calcChain>
</file>

<file path=xl/sharedStrings.xml><?xml version="1.0" encoding="utf-8"?>
<sst xmlns="http://schemas.openxmlformats.org/spreadsheetml/2006/main" count="54" uniqueCount="20">
  <si>
    <t>ОУ</t>
  </si>
  <si>
    <t xml:space="preserve"> кол-во в РИС</t>
  </si>
  <si>
    <t>сдававших</t>
  </si>
  <si>
    <t>средняя отметка</t>
  </si>
  <si>
    <t>Средний первичный балл</t>
  </si>
  <si>
    <t>подтвер-дивших, %</t>
  </si>
  <si>
    <t>качество, %</t>
  </si>
  <si>
    <t>кол-во</t>
  </si>
  <si>
    <t>%</t>
  </si>
  <si>
    <t>Гимназия</t>
  </si>
  <si>
    <t>СОШ №2</t>
  </si>
  <si>
    <t>СОШ №3</t>
  </si>
  <si>
    <t>СОШ №4</t>
  </si>
  <si>
    <t>СОШ №5</t>
  </si>
  <si>
    <t>СОШ №6</t>
  </si>
  <si>
    <t>СОШ №7</t>
  </si>
  <si>
    <t>город</t>
  </si>
  <si>
    <t>область</t>
  </si>
  <si>
    <t>52- Математика</t>
  </si>
  <si>
    <t>51- 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</si>
</sst>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FA2F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2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/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86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L16" sqref="L16"/>
    </sheetView>
  </sheetViews>
  <sheetFormatPr defaultRowHeight="15" x14ac:dyDescent="0.25"/>
  <cols>
    <col min="1" max="1" width="15" customWidth="1"/>
    <col min="4" max="4" width="10.140625" bestFit="1" customWidth="1"/>
    <col min="15" max="15" width="9.7109375" customWidth="1"/>
  </cols>
  <sheetData>
    <row r="1" spans="1:16" ht="18.75" x14ac:dyDescent="0.3">
      <c r="A1" s="28" t="s">
        <v>19</v>
      </c>
      <c r="B1" s="28"/>
      <c r="C1" s="28"/>
      <c r="D1" s="1">
        <v>43248</v>
      </c>
    </row>
    <row r="3" spans="1:16" ht="18.75" x14ac:dyDescent="0.25">
      <c r="A3" s="29" t="s">
        <v>0</v>
      </c>
      <c r="B3" s="30" t="s">
        <v>1</v>
      </c>
      <c r="C3" s="32" t="s">
        <v>2</v>
      </c>
      <c r="D3" s="32"/>
      <c r="E3" s="33">
        <v>5</v>
      </c>
      <c r="F3" s="34"/>
      <c r="G3" s="33">
        <v>4</v>
      </c>
      <c r="H3" s="34"/>
      <c r="I3" s="33">
        <v>3</v>
      </c>
      <c r="J3" s="34"/>
      <c r="K3" s="33">
        <v>2</v>
      </c>
      <c r="L3" s="34"/>
      <c r="M3" s="26" t="s">
        <v>3</v>
      </c>
      <c r="N3" s="26" t="s">
        <v>4</v>
      </c>
      <c r="O3" s="26" t="s">
        <v>5</v>
      </c>
      <c r="P3" s="26" t="s">
        <v>6</v>
      </c>
    </row>
    <row r="4" spans="1:16" ht="37.5" x14ac:dyDescent="0.25">
      <c r="A4" s="29"/>
      <c r="B4" s="31"/>
      <c r="C4" s="2" t="s">
        <v>7</v>
      </c>
      <c r="D4" s="2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27"/>
      <c r="N4" s="27"/>
      <c r="O4" s="27"/>
      <c r="P4" s="27"/>
    </row>
    <row r="5" spans="1:16" ht="18.75" x14ac:dyDescent="0.3">
      <c r="A5" s="4" t="s">
        <v>9</v>
      </c>
      <c r="B5" s="4">
        <v>1</v>
      </c>
      <c r="C5" s="11">
        <f t="shared" ref="C5:C11" si="0">E5+G5+I5+K5</f>
        <v>1</v>
      </c>
      <c r="D5" s="6">
        <f t="shared" ref="D5" si="1">C5/B5</f>
        <v>1</v>
      </c>
      <c r="E5" s="5">
        <v>1</v>
      </c>
      <c r="F5" s="7">
        <f t="shared" ref="F5" si="2">E5/$C5</f>
        <v>1</v>
      </c>
      <c r="G5" s="5">
        <v>0</v>
      </c>
      <c r="H5" s="8">
        <f t="shared" ref="H5" si="3">G5/$C5</f>
        <v>0</v>
      </c>
      <c r="I5" s="5">
        <v>0</v>
      </c>
      <c r="J5" s="8">
        <f t="shared" ref="J5" si="4">I5/$C5</f>
        <v>0</v>
      </c>
      <c r="K5" s="5">
        <v>0</v>
      </c>
      <c r="L5" s="8">
        <f t="shared" ref="L5" si="5">K5/$C5</f>
        <v>0</v>
      </c>
      <c r="M5" s="9">
        <f t="shared" ref="M5" si="6" xml:space="preserve"> (E5*5+G5*4+I5*3+K5*2)/C5</f>
        <v>5</v>
      </c>
      <c r="N5" s="9">
        <v>5</v>
      </c>
      <c r="O5" s="10">
        <f t="shared" ref="O5" si="7">(C5-K5)/C5</f>
        <v>1</v>
      </c>
      <c r="P5" s="10">
        <f t="shared" ref="P5" si="8">(E5+G5)/C5</f>
        <v>1</v>
      </c>
    </row>
    <row r="6" spans="1:16" ht="18.75" x14ac:dyDescent="0.3">
      <c r="A6" s="4" t="s">
        <v>10</v>
      </c>
      <c r="B6" s="4">
        <v>27</v>
      </c>
      <c r="C6" s="11">
        <f>E6+G6+I6+K6</f>
        <v>27</v>
      </c>
      <c r="D6" s="6">
        <f t="shared" ref="D6:D11" si="9">C6/B6</f>
        <v>1</v>
      </c>
      <c r="E6" s="5">
        <v>0</v>
      </c>
      <c r="F6" s="7">
        <f t="shared" ref="F6:F11" si="10">E6/$C6</f>
        <v>0</v>
      </c>
      <c r="G6" s="5">
        <v>16</v>
      </c>
      <c r="H6" s="8">
        <f t="shared" ref="H6:H12" si="11">G6/$C6</f>
        <v>0.59259259259259256</v>
      </c>
      <c r="I6" s="5">
        <v>11</v>
      </c>
      <c r="J6" s="8">
        <f t="shared" ref="J6:J12" si="12">I6/$C6</f>
        <v>0.40740740740740738</v>
      </c>
      <c r="K6" s="5">
        <v>0</v>
      </c>
      <c r="L6" s="8">
        <f t="shared" ref="L6:L12" si="13">K6/$C6</f>
        <v>0</v>
      </c>
      <c r="M6" s="9">
        <f t="shared" ref="M6:M12" si="14" xml:space="preserve"> (E6*5+G6*4+I6*3+K6*2)/C6</f>
        <v>3.5925925925925926</v>
      </c>
      <c r="N6" s="9">
        <v>4</v>
      </c>
      <c r="O6" s="10">
        <f t="shared" ref="O6:O12" si="15">(C6-K6)/C6</f>
        <v>1</v>
      </c>
      <c r="P6" s="10">
        <f t="shared" ref="P6:P12" si="16">(E6+G6)/C6</f>
        <v>0.59259259259259256</v>
      </c>
    </row>
    <row r="7" spans="1:16" ht="18.75" x14ac:dyDescent="0.3">
      <c r="A7" s="4" t="s">
        <v>11</v>
      </c>
      <c r="B7" s="22">
        <v>6</v>
      </c>
      <c r="C7" s="11">
        <f t="shared" si="0"/>
        <v>6</v>
      </c>
      <c r="D7" s="6">
        <f t="shared" si="9"/>
        <v>1</v>
      </c>
      <c r="E7" s="23">
        <v>0</v>
      </c>
      <c r="F7" s="7">
        <f t="shared" si="10"/>
        <v>0</v>
      </c>
      <c r="G7" s="23">
        <v>4</v>
      </c>
      <c r="H7" s="8">
        <f t="shared" si="11"/>
        <v>0.66666666666666663</v>
      </c>
      <c r="I7" s="23">
        <v>2</v>
      </c>
      <c r="J7" s="8">
        <f t="shared" si="12"/>
        <v>0.33333333333333331</v>
      </c>
      <c r="K7" s="23">
        <v>0</v>
      </c>
      <c r="L7" s="8">
        <f t="shared" si="13"/>
        <v>0</v>
      </c>
      <c r="M7" s="9">
        <f t="shared" si="14"/>
        <v>3.6666666666666665</v>
      </c>
      <c r="N7" s="24">
        <v>4</v>
      </c>
      <c r="O7" s="10">
        <f t="shared" si="15"/>
        <v>1</v>
      </c>
      <c r="P7" s="10">
        <f t="shared" si="16"/>
        <v>0.66666666666666663</v>
      </c>
    </row>
    <row r="8" spans="1:16" ht="18.75" x14ac:dyDescent="0.3">
      <c r="A8" s="4" t="s">
        <v>12</v>
      </c>
      <c r="B8" s="22">
        <v>9</v>
      </c>
      <c r="C8" s="11">
        <f t="shared" si="0"/>
        <v>9</v>
      </c>
      <c r="D8" s="6">
        <f t="shared" si="9"/>
        <v>1</v>
      </c>
      <c r="E8" s="23">
        <v>0</v>
      </c>
      <c r="F8" s="7">
        <f t="shared" si="10"/>
        <v>0</v>
      </c>
      <c r="G8" s="23">
        <v>2</v>
      </c>
      <c r="H8" s="8">
        <f t="shared" si="11"/>
        <v>0.22222222222222221</v>
      </c>
      <c r="I8" s="23">
        <v>7</v>
      </c>
      <c r="J8" s="8">
        <f t="shared" si="12"/>
        <v>0.77777777777777779</v>
      </c>
      <c r="K8" s="23">
        <v>0</v>
      </c>
      <c r="L8" s="8">
        <f t="shared" si="13"/>
        <v>0</v>
      </c>
      <c r="M8" s="9">
        <f t="shared" si="14"/>
        <v>3.2222222222222223</v>
      </c>
      <c r="N8" s="24">
        <v>3</v>
      </c>
      <c r="O8" s="10">
        <f t="shared" si="15"/>
        <v>1</v>
      </c>
      <c r="P8" s="10">
        <f t="shared" si="16"/>
        <v>0.22222222222222221</v>
      </c>
    </row>
    <row r="9" spans="1:16" ht="18.75" x14ac:dyDescent="0.3">
      <c r="A9" s="4" t="s">
        <v>13</v>
      </c>
      <c r="B9" s="22">
        <v>5</v>
      </c>
      <c r="C9" s="11">
        <f t="shared" si="0"/>
        <v>5</v>
      </c>
      <c r="D9" s="6">
        <f t="shared" si="9"/>
        <v>1</v>
      </c>
      <c r="E9" s="23">
        <v>0</v>
      </c>
      <c r="F9" s="7">
        <f t="shared" si="10"/>
        <v>0</v>
      </c>
      <c r="G9" s="23">
        <v>4</v>
      </c>
      <c r="H9" s="8">
        <f t="shared" si="11"/>
        <v>0.8</v>
      </c>
      <c r="I9" s="23">
        <v>1</v>
      </c>
      <c r="J9" s="8">
        <f t="shared" si="12"/>
        <v>0.2</v>
      </c>
      <c r="K9" s="23">
        <v>0</v>
      </c>
      <c r="L9" s="8">
        <f t="shared" si="13"/>
        <v>0</v>
      </c>
      <c r="M9" s="9">
        <f t="shared" si="14"/>
        <v>3.8</v>
      </c>
      <c r="N9" s="24">
        <v>4</v>
      </c>
      <c r="O9" s="10">
        <f t="shared" si="15"/>
        <v>1</v>
      </c>
      <c r="P9" s="10">
        <f t="shared" si="16"/>
        <v>0.8</v>
      </c>
    </row>
    <row r="10" spans="1:16" ht="18.75" x14ac:dyDescent="0.3">
      <c r="A10" s="4" t="s">
        <v>14</v>
      </c>
      <c r="B10" s="22">
        <v>2</v>
      </c>
      <c r="C10" s="11">
        <f t="shared" si="0"/>
        <v>2</v>
      </c>
      <c r="D10" s="6">
        <f t="shared" si="9"/>
        <v>1</v>
      </c>
      <c r="E10" s="23">
        <v>0</v>
      </c>
      <c r="F10" s="7">
        <f t="shared" si="10"/>
        <v>0</v>
      </c>
      <c r="G10" s="23">
        <v>1</v>
      </c>
      <c r="H10" s="8">
        <f t="shared" si="11"/>
        <v>0.5</v>
      </c>
      <c r="I10" s="23">
        <v>1</v>
      </c>
      <c r="J10" s="8">
        <f t="shared" si="12"/>
        <v>0.5</v>
      </c>
      <c r="K10" s="23">
        <v>0</v>
      </c>
      <c r="L10" s="8">
        <f t="shared" si="13"/>
        <v>0</v>
      </c>
      <c r="M10" s="9">
        <f t="shared" si="14"/>
        <v>3.5</v>
      </c>
      <c r="N10" s="24">
        <v>4</v>
      </c>
      <c r="O10" s="10">
        <f t="shared" si="15"/>
        <v>1</v>
      </c>
      <c r="P10" s="10">
        <f t="shared" si="16"/>
        <v>0.5</v>
      </c>
    </row>
    <row r="11" spans="1:16" ht="18.75" x14ac:dyDescent="0.3">
      <c r="A11" s="4" t="s">
        <v>15</v>
      </c>
      <c r="B11" s="22">
        <v>13</v>
      </c>
      <c r="C11" s="11">
        <f t="shared" si="0"/>
        <v>12</v>
      </c>
      <c r="D11" s="6">
        <f t="shared" si="9"/>
        <v>0.92307692307692313</v>
      </c>
      <c r="E11" s="22">
        <v>0</v>
      </c>
      <c r="F11" s="7">
        <f t="shared" si="10"/>
        <v>0</v>
      </c>
      <c r="G11" s="22">
        <v>12</v>
      </c>
      <c r="H11" s="8">
        <f t="shared" si="11"/>
        <v>1</v>
      </c>
      <c r="I11" s="22">
        <v>0</v>
      </c>
      <c r="J11" s="8">
        <f t="shared" si="12"/>
        <v>0</v>
      </c>
      <c r="K11" s="22">
        <v>0</v>
      </c>
      <c r="L11" s="8">
        <f t="shared" si="13"/>
        <v>0</v>
      </c>
      <c r="M11" s="9">
        <f t="shared" si="14"/>
        <v>4</v>
      </c>
      <c r="N11" s="22">
        <v>4</v>
      </c>
      <c r="O11" s="10">
        <f t="shared" si="15"/>
        <v>1</v>
      </c>
      <c r="P11" s="10">
        <f t="shared" si="16"/>
        <v>1</v>
      </c>
    </row>
    <row r="12" spans="1:16" ht="18.75" x14ac:dyDescent="0.3">
      <c r="A12" s="12" t="s">
        <v>16</v>
      </c>
      <c r="B12" s="12">
        <f>SUM(B5:B11)</f>
        <v>63</v>
      </c>
      <c r="C12" s="13">
        <f>SUM(C5:C11)</f>
        <v>62</v>
      </c>
      <c r="D12" s="14">
        <f>C12/B12</f>
        <v>0.98412698412698407</v>
      </c>
      <c r="E12" s="13">
        <f>SUM(E5:E11)</f>
        <v>1</v>
      </c>
      <c r="F12" s="15">
        <f>E12/C12</f>
        <v>1.6129032258064516E-2</v>
      </c>
      <c r="G12" s="13">
        <f>SUM(G5:G11)</f>
        <v>39</v>
      </c>
      <c r="H12" s="15">
        <f t="shared" si="11"/>
        <v>0.62903225806451613</v>
      </c>
      <c r="I12" s="13">
        <f>SUM(I5:I11)</f>
        <v>22</v>
      </c>
      <c r="J12" s="15">
        <f t="shared" si="12"/>
        <v>0.35483870967741937</v>
      </c>
      <c r="K12" s="13">
        <f>SUM(K5:K11)</f>
        <v>0</v>
      </c>
      <c r="L12" s="15">
        <f t="shared" si="13"/>
        <v>0</v>
      </c>
      <c r="M12" s="16">
        <f t="shared" si="14"/>
        <v>3.661290322580645</v>
      </c>
      <c r="N12" s="16">
        <f>AVERAGE(N5:N11)</f>
        <v>4</v>
      </c>
      <c r="O12" s="25">
        <f t="shared" si="15"/>
        <v>1</v>
      </c>
      <c r="P12" s="14">
        <f t="shared" si="16"/>
        <v>0.64516129032258063</v>
      </c>
    </row>
    <row r="13" spans="1:16" ht="18.75" x14ac:dyDescent="0.3">
      <c r="A13" s="17" t="s">
        <v>17</v>
      </c>
      <c r="B13" s="17">
        <v>1328</v>
      </c>
      <c r="C13" s="18">
        <v>1302</v>
      </c>
      <c r="D13" s="19">
        <v>0.98</v>
      </c>
      <c r="E13" s="18"/>
      <c r="F13" s="20"/>
      <c r="G13" s="18"/>
      <c r="H13" s="20"/>
      <c r="I13" s="18"/>
      <c r="J13" s="20"/>
      <c r="K13" s="18">
        <v>7</v>
      </c>
      <c r="L13" s="20">
        <v>5.0000000000000001E-3</v>
      </c>
      <c r="M13" s="21"/>
      <c r="N13" s="21"/>
      <c r="O13" s="19">
        <v>0.995</v>
      </c>
      <c r="P13" s="19"/>
    </row>
  </sheetData>
  <mergeCells count="12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G20" sqref="G20"/>
    </sheetView>
  </sheetViews>
  <sheetFormatPr defaultRowHeight="15" x14ac:dyDescent="0.25"/>
  <cols>
    <col min="1" max="1" width="12.140625" customWidth="1"/>
    <col min="4" max="4" width="10.5703125" customWidth="1"/>
    <col min="15" max="15" width="11.28515625" bestFit="1" customWidth="1"/>
  </cols>
  <sheetData>
    <row r="1" spans="1:16" ht="18.75" x14ac:dyDescent="0.3">
      <c r="A1" s="28" t="s">
        <v>18</v>
      </c>
      <c r="B1" s="28"/>
      <c r="C1" s="28"/>
      <c r="D1" s="1">
        <v>43256</v>
      </c>
    </row>
    <row r="3" spans="1:16" ht="18.75" x14ac:dyDescent="0.25">
      <c r="A3" s="29" t="s">
        <v>0</v>
      </c>
      <c r="B3" s="30" t="s">
        <v>1</v>
      </c>
      <c r="C3" s="32" t="s">
        <v>2</v>
      </c>
      <c r="D3" s="32"/>
      <c r="E3" s="33">
        <v>5</v>
      </c>
      <c r="F3" s="34"/>
      <c r="G3" s="33">
        <v>4</v>
      </c>
      <c r="H3" s="34"/>
      <c r="I3" s="33">
        <v>3</v>
      </c>
      <c r="J3" s="34"/>
      <c r="K3" s="33">
        <v>2</v>
      </c>
      <c r="L3" s="34"/>
      <c r="M3" s="26" t="s">
        <v>3</v>
      </c>
      <c r="N3" s="26" t="s">
        <v>4</v>
      </c>
      <c r="O3" s="26" t="s">
        <v>5</v>
      </c>
      <c r="P3" s="26" t="s">
        <v>6</v>
      </c>
    </row>
    <row r="4" spans="1:16" ht="37.5" x14ac:dyDescent="0.25">
      <c r="A4" s="29"/>
      <c r="B4" s="31"/>
      <c r="C4" s="2" t="s">
        <v>7</v>
      </c>
      <c r="D4" s="2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27"/>
      <c r="N4" s="27"/>
      <c r="O4" s="27"/>
      <c r="P4" s="27"/>
    </row>
    <row r="5" spans="1:16" ht="18.75" x14ac:dyDescent="0.3">
      <c r="A5" s="4" t="s">
        <v>9</v>
      </c>
      <c r="B5" s="4">
        <v>1</v>
      </c>
      <c r="C5" s="23">
        <f>E5+G5+I5+K5</f>
        <v>1</v>
      </c>
      <c r="D5" s="6">
        <f t="shared" ref="D5" si="0">C5/B5</f>
        <v>1</v>
      </c>
      <c r="E5" s="5">
        <v>1</v>
      </c>
      <c r="F5" s="7">
        <f t="shared" ref="F5" si="1">E5/$C5</f>
        <v>1</v>
      </c>
      <c r="G5" s="5">
        <v>0</v>
      </c>
      <c r="H5" s="8">
        <f t="shared" ref="H5" si="2">G5/$C5</f>
        <v>0</v>
      </c>
      <c r="I5" s="5">
        <v>0</v>
      </c>
      <c r="J5" s="8">
        <f t="shared" ref="J5" si="3">I5/$C5</f>
        <v>0</v>
      </c>
      <c r="K5" s="5">
        <v>0</v>
      </c>
      <c r="L5" s="8">
        <f t="shared" ref="L5" si="4">K5/$C5</f>
        <v>0</v>
      </c>
      <c r="M5" s="9">
        <f t="shared" ref="M5" si="5" xml:space="preserve"> (E5*5+G5*4+I5*3+K5*2)/C5</f>
        <v>5</v>
      </c>
      <c r="N5" s="9">
        <v>5</v>
      </c>
      <c r="O5" s="10">
        <f t="shared" ref="O5" si="6">(C5-K5)/C5</f>
        <v>1</v>
      </c>
      <c r="P5" s="10">
        <f t="shared" ref="P5" si="7">(E5+G5)/C5</f>
        <v>1</v>
      </c>
    </row>
    <row r="6" spans="1:16" ht="18.75" x14ac:dyDescent="0.3">
      <c r="A6" s="4" t="s">
        <v>10</v>
      </c>
      <c r="B6" s="4">
        <v>27</v>
      </c>
      <c r="C6" s="23">
        <f t="shared" ref="C6:C11" si="8">E6+G6+I6+K6</f>
        <v>27</v>
      </c>
      <c r="D6" s="6">
        <f t="shared" ref="D6:D11" si="9">C6/B6</f>
        <v>1</v>
      </c>
      <c r="E6" s="5">
        <v>4</v>
      </c>
      <c r="F6" s="7">
        <f t="shared" ref="F6:F11" si="10">E6/$C6</f>
        <v>0.14814814814814814</v>
      </c>
      <c r="G6" s="5">
        <v>14</v>
      </c>
      <c r="H6" s="8">
        <f t="shared" ref="H6:H12" si="11">G6/$C6</f>
        <v>0.51851851851851849</v>
      </c>
      <c r="I6" s="5">
        <v>9</v>
      </c>
      <c r="J6" s="8">
        <f t="shared" ref="J6:J12" si="12">I6/$C6</f>
        <v>0.33333333333333331</v>
      </c>
      <c r="K6" s="5">
        <v>0</v>
      </c>
      <c r="L6" s="8">
        <f t="shared" ref="L6:L12" si="13">K6/$C6</f>
        <v>0</v>
      </c>
      <c r="M6" s="9">
        <f t="shared" ref="M6:M12" si="14" xml:space="preserve"> (E6*5+G6*4+I6*3+K6*2)/C6</f>
        <v>3.8148148148148149</v>
      </c>
      <c r="N6" s="9">
        <v>4</v>
      </c>
      <c r="O6" s="10">
        <f t="shared" ref="O6:O11" si="15">(C6-K6)/C6</f>
        <v>1</v>
      </c>
      <c r="P6" s="10">
        <f t="shared" ref="P6:P12" si="16">(E6+G6)/C6</f>
        <v>0.66666666666666663</v>
      </c>
    </row>
    <row r="7" spans="1:16" ht="18.75" x14ac:dyDescent="0.3">
      <c r="A7" s="4" t="s">
        <v>11</v>
      </c>
      <c r="B7" s="22">
        <v>6</v>
      </c>
      <c r="C7" s="23">
        <f t="shared" si="8"/>
        <v>6</v>
      </c>
      <c r="D7" s="6">
        <f t="shared" si="9"/>
        <v>1</v>
      </c>
      <c r="E7" s="23">
        <v>0</v>
      </c>
      <c r="F7" s="7">
        <f t="shared" si="10"/>
        <v>0</v>
      </c>
      <c r="G7" s="23">
        <v>2</v>
      </c>
      <c r="H7" s="8">
        <f t="shared" si="11"/>
        <v>0.33333333333333331</v>
      </c>
      <c r="I7" s="23">
        <v>4</v>
      </c>
      <c r="J7" s="8">
        <f t="shared" si="12"/>
        <v>0.66666666666666663</v>
      </c>
      <c r="K7" s="23">
        <v>0</v>
      </c>
      <c r="L7" s="8">
        <f t="shared" si="13"/>
        <v>0</v>
      </c>
      <c r="M7" s="9">
        <f t="shared" si="14"/>
        <v>3.3333333333333335</v>
      </c>
      <c r="N7" s="24">
        <v>3</v>
      </c>
      <c r="O7" s="10">
        <f t="shared" si="15"/>
        <v>1</v>
      </c>
      <c r="P7" s="10">
        <f t="shared" si="16"/>
        <v>0.33333333333333331</v>
      </c>
    </row>
    <row r="8" spans="1:16" ht="18.75" x14ac:dyDescent="0.3">
      <c r="A8" s="4" t="s">
        <v>12</v>
      </c>
      <c r="B8" s="22">
        <v>9</v>
      </c>
      <c r="C8" s="23">
        <f t="shared" si="8"/>
        <v>9</v>
      </c>
      <c r="D8" s="6">
        <f t="shared" si="9"/>
        <v>1</v>
      </c>
      <c r="E8" s="23">
        <v>0</v>
      </c>
      <c r="F8" s="7">
        <f t="shared" si="10"/>
        <v>0</v>
      </c>
      <c r="G8" s="23">
        <v>2</v>
      </c>
      <c r="H8" s="8">
        <f t="shared" si="11"/>
        <v>0.22222222222222221</v>
      </c>
      <c r="I8" s="23">
        <v>7</v>
      </c>
      <c r="J8" s="8">
        <f t="shared" si="12"/>
        <v>0.77777777777777779</v>
      </c>
      <c r="K8" s="23">
        <v>0</v>
      </c>
      <c r="L8" s="8">
        <f t="shared" si="13"/>
        <v>0</v>
      </c>
      <c r="M8" s="9">
        <f t="shared" si="14"/>
        <v>3.2222222222222223</v>
      </c>
      <c r="N8" s="24">
        <v>3</v>
      </c>
      <c r="O8" s="10">
        <f t="shared" si="15"/>
        <v>1</v>
      </c>
      <c r="P8" s="10">
        <f t="shared" si="16"/>
        <v>0.22222222222222221</v>
      </c>
    </row>
    <row r="9" spans="1:16" ht="18.75" x14ac:dyDescent="0.3">
      <c r="A9" s="4" t="s">
        <v>13</v>
      </c>
      <c r="B9" s="22">
        <v>5</v>
      </c>
      <c r="C9" s="23">
        <f t="shared" si="8"/>
        <v>5</v>
      </c>
      <c r="D9" s="6">
        <f t="shared" si="9"/>
        <v>1</v>
      </c>
      <c r="E9" s="23">
        <v>0</v>
      </c>
      <c r="F9" s="7">
        <f t="shared" si="10"/>
        <v>0</v>
      </c>
      <c r="G9" s="23">
        <v>0</v>
      </c>
      <c r="H9" s="8">
        <f t="shared" si="11"/>
        <v>0</v>
      </c>
      <c r="I9" s="23">
        <v>5</v>
      </c>
      <c r="J9" s="8">
        <f t="shared" si="12"/>
        <v>1</v>
      </c>
      <c r="K9" s="23">
        <v>0</v>
      </c>
      <c r="L9" s="8">
        <f t="shared" si="13"/>
        <v>0</v>
      </c>
      <c r="M9" s="9">
        <f t="shared" si="14"/>
        <v>3</v>
      </c>
      <c r="N9" s="24">
        <v>3</v>
      </c>
      <c r="O9" s="10">
        <f t="shared" si="15"/>
        <v>1</v>
      </c>
      <c r="P9" s="10">
        <f t="shared" si="16"/>
        <v>0</v>
      </c>
    </row>
    <row r="10" spans="1:16" ht="18.75" x14ac:dyDescent="0.3">
      <c r="A10" s="4" t="s">
        <v>14</v>
      </c>
      <c r="B10" s="22">
        <v>2</v>
      </c>
      <c r="C10" s="23">
        <f t="shared" si="8"/>
        <v>2</v>
      </c>
      <c r="D10" s="6">
        <f t="shared" si="9"/>
        <v>1</v>
      </c>
      <c r="E10" s="23">
        <v>0</v>
      </c>
      <c r="F10" s="7">
        <f t="shared" si="10"/>
        <v>0</v>
      </c>
      <c r="G10" s="23">
        <v>1</v>
      </c>
      <c r="H10" s="8">
        <f t="shared" si="11"/>
        <v>0.5</v>
      </c>
      <c r="I10" s="23">
        <v>1</v>
      </c>
      <c r="J10" s="8">
        <f t="shared" si="12"/>
        <v>0.5</v>
      </c>
      <c r="K10" s="23">
        <v>0</v>
      </c>
      <c r="L10" s="8">
        <f t="shared" si="13"/>
        <v>0</v>
      </c>
      <c r="M10" s="9">
        <f t="shared" si="14"/>
        <v>3.5</v>
      </c>
      <c r="N10" s="24">
        <v>4</v>
      </c>
      <c r="O10" s="10">
        <f t="shared" si="15"/>
        <v>1</v>
      </c>
      <c r="P10" s="10">
        <f t="shared" si="16"/>
        <v>0.5</v>
      </c>
    </row>
    <row r="11" spans="1:16" ht="18.75" x14ac:dyDescent="0.3">
      <c r="A11" s="4" t="s">
        <v>15</v>
      </c>
      <c r="B11" s="22">
        <v>13</v>
      </c>
      <c r="C11" s="23">
        <f t="shared" si="8"/>
        <v>13</v>
      </c>
      <c r="D11" s="6">
        <f t="shared" si="9"/>
        <v>1</v>
      </c>
      <c r="E11" s="22">
        <v>0</v>
      </c>
      <c r="F11" s="7">
        <f t="shared" si="10"/>
        <v>0</v>
      </c>
      <c r="G11" s="22">
        <v>4</v>
      </c>
      <c r="H11" s="8">
        <f t="shared" si="11"/>
        <v>0.30769230769230771</v>
      </c>
      <c r="I11" s="22">
        <v>9</v>
      </c>
      <c r="J11" s="8">
        <f t="shared" si="12"/>
        <v>0.69230769230769229</v>
      </c>
      <c r="K11" s="22">
        <v>0</v>
      </c>
      <c r="L11" s="8">
        <f t="shared" si="13"/>
        <v>0</v>
      </c>
      <c r="M11" s="9">
        <f t="shared" si="14"/>
        <v>3.3076923076923075</v>
      </c>
      <c r="N11" s="24">
        <v>3</v>
      </c>
      <c r="O11" s="10">
        <f t="shared" si="15"/>
        <v>1</v>
      </c>
      <c r="P11" s="10">
        <f t="shared" si="16"/>
        <v>0.30769230769230771</v>
      </c>
    </row>
    <row r="12" spans="1:16" ht="18.75" x14ac:dyDescent="0.3">
      <c r="A12" s="12" t="s">
        <v>16</v>
      </c>
      <c r="B12" s="12">
        <f>SUM(B5:B11)</f>
        <v>63</v>
      </c>
      <c r="C12" s="13">
        <f>SUM(C5:C11)</f>
        <v>63</v>
      </c>
      <c r="D12" s="14">
        <f>C12/B12</f>
        <v>1</v>
      </c>
      <c r="E12" s="13">
        <f>SUM(E5:E11)</f>
        <v>5</v>
      </c>
      <c r="F12" s="15">
        <f>E12/C12</f>
        <v>7.9365079365079361E-2</v>
      </c>
      <c r="G12" s="13">
        <f>SUM(G5:G11)</f>
        <v>23</v>
      </c>
      <c r="H12" s="15">
        <f t="shared" si="11"/>
        <v>0.36507936507936506</v>
      </c>
      <c r="I12" s="13">
        <f>SUM(I5:I11)</f>
        <v>35</v>
      </c>
      <c r="J12" s="15">
        <f t="shared" si="12"/>
        <v>0.55555555555555558</v>
      </c>
      <c r="K12" s="13">
        <f>SUM(K5:K11)</f>
        <v>0</v>
      </c>
      <c r="L12" s="15">
        <f t="shared" si="13"/>
        <v>0</v>
      </c>
      <c r="M12" s="16">
        <f t="shared" si="14"/>
        <v>3.5238095238095237</v>
      </c>
      <c r="N12" s="16">
        <f>AVERAGE(N5:N11)</f>
        <v>3.5714285714285716</v>
      </c>
      <c r="O12" s="25">
        <f>(C12-K12)/C12</f>
        <v>1</v>
      </c>
      <c r="P12" s="14">
        <f t="shared" si="16"/>
        <v>0.44444444444444442</v>
      </c>
    </row>
    <row r="13" spans="1:16" ht="18.75" x14ac:dyDescent="0.3">
      <c r="A13" s="17" t="s">
        <v>17</v>
      </c>
      <c r="B13" s="17">
        <v>1341</v>
      </c>
      <c r="C13" s="18">
        <v>1313</v>
      </c>
      <c r="D13" s="19">
        <v>0.97899999999999998</v>
      </c>
      <c r="E13" s="18"/>
      <c r="F13" s="20"/>
      <c r="G13" s="18"/>
      <c r="H13" s="20"/>
      <c r="I13" s="18"/>
      <c r="J13" s="20"/>
      <c r="K13" s="18">
        <v>251</v>
      </c>
      <c r="L13" s="20">
        <v>0.192</v>
      </c>
      <c r="M13" s="21"/>
      <c r="N13" s="21"/>
      <c r="O13" s="21">
        <v>80.8</v>
      </c>
      <c r="P13" s="19"/>
    </row>
  </sheetData>
  <mergeCells count="12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 язык</vt:lpstr>
      <vt:lpstr>математика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2018-06-09T06:23:02Z</dcterms:created>
  <dcterms:modified xsi:type="dcterms:W3CDTF">2019-06-18T01:40:45Z</dcterms:modified>
</cp:coreProperties>
</file>